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go.local\share\fs1\12会計課\01会計課\05出納係\係共通\★通年\公会計\3年度_公会計\14_公表用\連結\"/>
    </mc:Choice>
  </mc:AlternateContent>
  <bookViews>
    <workbookView xWindow="33105" yWindow="885" windowWidth="22875" windowHeight="13875"/>
  </bookViews>
  <sheets>
    <sheet name="1.(1)①有形固定資産の明細" sheetId="19" r:id="rId1"/>
    <sheet name="1.(1)②有形固定資産に係る行政目的別の明細" sheetId="20" r:id="rId2"/>
  </sheets>
  <definedNames>
    <definedName name="_xlnm.Print_Titles" localSheetId="0">'1.(1)①有形固定資産の明細'!$5:$6</definedName>
    <definedName name="_xlnm.Print_Titles" localSheetId="1">'1.(1)②有形固定資産に係る行政目的別の明細'!$2:$3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0" l="1"/>
  <c r="B17" i="19" l="1"/>
  <c r="B7" i="19"/>
  <c r="B24" i="19" l="1"/>
  <c r="E11" i="19" l="1"/>
  <c r="E8" i="19" l="1"/>
  <c r="C17" i="19"/>
  <c r="D17" i="19"/>
  <c r="F21" i="20" l="1"/>
  <c r="I13" i="20"/>
  <c r="H21" i="20" l="1"/>
  <c r="G21" i="20"/>
  <c r="E21" i="20"/>
  <c r="E19" i="19"/>
  <c r="H19" i="19" s="1"/>
  <c r="E20" i="19"/>
  <c r="H20" i="19" s="1"/>
  <c r="E21" i="19"/>
  <c r="H21" i="19" s="1"/>
  <c r="E22" i="19"/>
  <c r="H22" i="19" s="1"/>
  <c r="E23" i="19"/>
  <c r="H23" i="19" s="1"/>
  <c r="E18" i="19"/>
  <c r="H18" i="19" s="1"/>
  <c r="E16" i="19"/>
  <c r="H16" i="19" s="1"/>
  <c r="H8" i="19"/>
  <c r="F17" i="19"/>
  <c r="G17" i="19"/>
  <c r="C7" i="19"/>
  <c r="C24" i="19" s="1"/>
  <c r="D7" i="19"/>
  <c r="D24" i="19" s="1"/>
  <c r="F7" i="19"/>
  <c r="G7" i="19"/>
  <c r="G24" i="19" l="1"/>
  <c r="E17" i="19"/>
  <c r="F24" i="19"/>
  <c r="H17" i="19"/>
  <c r="C21" i="20" l="1"/>
  <c r="D21" i="20"/>
  <c r="B21" i="20"/>
  <c r="E12" i="19"/>
  <c r="H12" i="19" s="1"/>
  <c r="E9" i="19"/>
  <c r="H9" i="19" s="1"/>
  <c r="I9" i="20"/>
  <c r="E14" i="19"/>
  <c r="H14" i="19" s="1"/>
  <c r="E15" i="19"/>
  <c r="H15" i="19" s="1"/>
  <c r="E13" i="19"/>
  <c r="H13" i="19" s="1"/>
  <c r="H11" i="19"/>
  <c r="E10" i="19"/>
  <c r="H10" i="19" s="1"/>
  <c r="I15" i="20"/>
  <c r="I10" i="20"/>
  <c r="I19" i="20"/>
  <c r="I18" i="20"/>
  <c r="I11" i="20"/>
  <c r="I17" i="20"/>
  <c r="I7" i="20"/>
  <c r="I6" i="20"/>
  <c r="I20" i="20"/>
  <c r="I16" i="20"/>
  <c r="I12" i="20"/>
  <c r="I8" i="20"/>
  <c r="H7" i="19" l="1"/>
  <c r="H24" i="19" s="1"/>
  <c r="I4" i="20"/>
  <c r="E7" i="19"/>
  <c r="E24" i="19" s="1"/>
  <c r="I14" i="20" l="1"/>
  <c r="I21" i="20" s="1"/>
</calcChain>
</file>

<file path=xl/sharedStrings.xml><?xml version="1.0" encoding="utf-8"?>
<sst xmlns="http://schemas.openxmlformats.org/spreadsheetml/2006/main" count="61" uniqueCount="37">
  <si>
    <t>合計</t>
  </si>
  <si>
    <t>区分</t>
  </si>
  <si>
    <t>（単位：円）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</si>
  <si>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</si>
  <si>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</si>
  <si>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</si>
  <si>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</si>
  <si>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</si>
  <si>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</si>
  <si>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</si>
  <si>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</si>
  <si>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</si>
  <si>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</si>
  <si>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</si>
  <si>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</si>
  <si>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</si>
  <si>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</si>
  <si>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</si>
  <si>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</si>
  <si>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</si>
  <si>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</si>
  <si>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</si>
  <si>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</si>
  <si>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</si>
  <si>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</si>
  <si>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</si>
  <si>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</si>
  <si>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その他</t>
    <phoneticPr fontId="1"/>
  </si>
  <si>
    <t>　その他</t>
    <phoneticPr fontId="1"/>
  </si>
  <si>
    <t>【様式第５号】</t>
    <rPh sb="1" eb="3">
      <t>ヨウシキ</t>
    </rPh>
    <rPh sb="3" eb="4">
      <t>ダイ</t>
    </rPh>
    <rPh sb="5" eb="6">
      <t>ゴウ</t>
    </rPh>
    <phoneticPr fontId="1"/>
  </si>
  <si>
    <t>附属明細書</t>
    <rPh sb="0" eb="2">
      <t>フゾク</t>
    </rPh>
    <rPh sb="2" eb="5">
      <t>メイサイショ</t>
    </rPh>
    <phoneticPr fontId="1"/>
  </si>
  <si>
    <t>（１）資産項目の明細</t>
    <rPh sb="3" eb="5">
      <t>シサン</t>
    </rPh>
    <rPh sb="5" eb="7">
      <t>コウモク</t>
    </rPh>
    <rPh sb="8" eb="10">
      <t>メイサイ</t>
    </rPh>
    <phoneticPr fontId="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</si>
  <si>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"/>
  </si>
  <si>
    <t>（単位：円）</t>
    <phoneticPr fontId="1"/>
  </si>
  <si>
    <t>①有形固定資産の明細</t>
    <phoneticPr fontId="1"/>
  </si>
  <si>
    <t>②有形固定資産に係る行政目的別の明細</t>
    <phoneticPr fontId="1"/>
  </si>
  <si>
    <t>本年度
減価償却額_x000D_
(F)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</si>
</sst>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sz val="9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b/>
      <u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7">
    <xf numFmtId="0" fontId="0" fillId="0" borderId="0" xfId="0"/>
    <xf numFmtId="3" fontId="2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3" fontId="2" fillId="0" borderId="1" xfId="0" applyNumberFormat="1" applyFont="1" applyFill="1" applyBorder="1" applyAlignment="1">
      <alignment horizontal="left" vertical="center"/>
    </xf>
    <xf numFmtId="3" fontId="8" fillId="0" borderId="0" xfId="0" applyNumberFormat="1" applyFont="1"/>
    <xf numFmtId="3" fontId="10" fillId="0" borderId="0" xfId="0" applyNumberFormat="1" applyFont="1"/>
    <xf numFmtId="3" fontId="11" fillId="0" borderId="0" xfId="0" applyNumberFormat="1" applyFont="1" applyAlignment="1">
      <alignment horizontal="left"/>
    </xf>
    <xf numFmtId="3" fontId="11" fillId="0" borderId="2" xfId="0" applyNumberFormat="1" applyFont="1" applyBorder="1" applyAlignment="1">
      <alignment horizontal="left" vertical="center"/>
    </xf>
    <xf numFmtId="3" fontId="12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wrapText="1"/>
    </xf>
    <xf numFmtId="3" fontId="9" fillId="0" borderId="1" xfId="0" applyNumberFormat="1" applyFont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left" vertical="center"/>
    </xf>
    <xf numFmtId="3" fontId="8" fillId="0" borderId="0" xfId="0" applyNumberFormat="1" applyFont="1" applyFill="1"/>
    <xf numFmtId="3" fontId="2" fillId="0" borderId="0" xfId="0" applyNumberFormat="1" applyFont="1" applyFill="1"/>
  </cellXfs>
  <cellStyles count="3">
    <cellStyle name="標準" xfId="0" builtinId="0"/>
    <cellStyle name="標準 2 2 2" xfId="1"/>
    <cellStyle name="標準 2 4" xfId="2"/>
  </cellStyles>
  <dxfs count="0"/>
  <tableStyles count="0" defaultTableStyle="TableStyleMedium2" defaultPivotStyle="PivotStyleLight16"/>
  <colors>
    <mruColors>
      <color rgb="FFFFFF99"/>
      <color rgb="FFFF5050"/>
      <color rgb="FFFF3300"/>
      <color rgb="FF66FFCC"/>
      <color rgb="FF66FF66"/>
      <color rgb="FFCC99FF"/>
      <color rgb="FFFF9999"/>
      <color rgb="FFFF6600"/>
      <color rgb="FFFFCC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I1" sqref="I1:I1048576"/>
    </sheetView>
  </sheetViews>
  <sheetFormatPr defaultColWidth="8.875" defaultRowHeight="15.75" x14ac:dyDescent="0.35"/>
  <cols>
    <col min="1" max="1" width="36.375" style="13" bestFit="1" customWidth="1"/>
    <col min="2" max="2" width="13.875" style="13" customWidth="1"/>
    <col min="3" max="4" width="12.5" style="13" customWidth="1"/>
    <col min="5" max="6" width="15.875" style="13" customWidth="1"/>
    <col min="7" max="7" width="12.5" style="13" customWidth="1"/>
    <col min="8" max="8" width="15.875" style="13" customWidth="1"/>
    <col min="9" max="9" width="11.5" style="13" bestFit="1" customWidth="1"/>
    <col min="10" max="16384" width="8.875" style="13"/>
  </cols>
  <sheetData>
    <row r="1" spans="1:9" x14ac:dyDescent="0.35">
      <c r="A1" s="13" t="s">
        <v>29</v>
      </c>
    </row>
    <row r="2" spans="1:9" ht="25.5" x14ac:dyDescent="0.5">
      <c r="A2" s="14" t="s">
        <v>30</v>
      </c>
    </row>
    <row r="3" spans="1:9" ht="19.5" x14ac:dyDescent="0.4">
      <c r="A3" s="15" t="s">
        <v>32</v>
      </c>
      <c r="B3" s="15"/>
    </row>
    <row r="4" spans="1:9" ht="19.5" x14ac:dyDescent="0.4">
      <c r="A4" s="15" t="s">
        <v>31</v>
      </c>
      <c r="B4" s="15"/>
    </row>
    <row r="5" spans="1:9" ht="19.5" x14ac:dyDescent="0.35">
      <c r="A5" s="16" t="s">
        <v>34</v>
      </c>
      <c r="B5" s="16"/>
      <c r="C5" s="17"/>
      <c r="D5" s="17"/>
      <c r="E5" s="17"/>
      <c r="F5" s="17"/>
      <c r="G5" s="17"/>
      <c r="H5" s="18" t="s">
        <v>33</v>
      </c>
    </row>
    <row r="6" spans="1:9" ht="47.25" x14ac:dyDescent="0.35">
      <c r="A6" s="19" t="s">
        <v>1</v>
      </c>
      <c r="B6" s="20" t="s">
        <v>3</v>
      </c>
      <c r="C6" s="20" t="s">
        <v>4</v>
      </c>
      <c r="D6" s="20" t="s">
        <v>5</v>
      </c>
      <c r="E6" s="20" t="s">
        <v>6</v>
      </c>
      <c r="F6" s="20" t="s">
        <v>7</v>
      </c>
      <c r="G6" s="20" t="s">
        <v>36</v>
      </c>
      <c r="H6" s="20" t="s">
        <v>8</v>
      </c>
      <c r="I6" s="21"/>
    </row>
    <row r="7" spans="1:9" x14ac:dyDescent="0.35">
      <c r="A7" s="22" t="s">
        <v>9</v>
      </c>
      <c r="B7" s="23">
        <f>SUM(B8:B16)</f>
        <v>47778714942</v>
      </c>
      <c r="C7" s="23">
        <f t="shared" ref="C7:G7" si="0">SUM(C8:C16)</f>
        <v>614587426</v>
      </c>
      <c r="D7" s="23">
        <f t="shared" si="0"/>
        <v>149050023</v>
      </c>
      <c r="E7" s="23">
        <f t="shared" si="0"/>
        <v>48244252345</v>
      </c>
      <c r="F7" s="23">
        <f t="shared" si="0"/>
        <v>22295128124</v>
      </c>
      <c r="G7" s="23">
        <f t="shared" si="0"/>
        <v>693240055</v>
      </c>
      <c r="H7" s="23">
        <f>SUM(H8:H16)</f>
        <v>25949124221</v>
      </c>
    </row>
    <row r="8" spans="1:9" x14ac:dyDescent="0.35">
      <c r="A8" s="22" t="s">
        <v>10</v>
      </c>
      <c r="B8" s="23">
        <v>15236584338</v>
      </c>
      <c r="C8" s="23">
        <v>77343565</v>
      </c>
      <c r="D8" s="23">
        <v>110899762</v>
      </c>
      <c r="E8" s="23">
        <f>B8+C8-D8</f>
        <v>15203028141</v>
      </c>
      <c r="F8" s="23">
        <v>0</v>
      </c>
      <c r="G8" s="23">
        <v>0</v>
      </c>
      <c r="H8" s="23">
        <f>E8-F8</f>
        <v>15203028141</v>
      </c>
    </row>
    <row r="9" spans="1:9" x14ac:dyDescent="0.35">
      <c r="A9" s="22" t="s">
        <v>11</v>
      </c>
      <c r="B9" s="23">
        <v>0</v>
      </c>
      <c r="C9" s="23">
        <v>0</v>
      </c>
      <c r="D9" s="23">
        <v>0</v>
      </c>
      <c r="E9" s="23">
        <f t="shared" ref="E9:E15" si="1">B9+C9-D9</f>
        <v>0</v>
      </c>
      <c r="F9" s="23">
        <v>0</v>
      </c>
      <c r="G9" s="23">
        <v>0</v>
      </c>
      <c r="H9" s="23">
        <f>E9-F9</f>
        <v>0</v>
      </c>
    </row>
    <row r="10" spans="1:9" x14ac:dyDescent="0.35">
      <c r="A10" s="22" t="s">
        <v>12</v>
      </c>
      <c r="B10" s="23">
        <v>31128638440</v>
      </c>
      <c r="C10" s="23">
        <v>436428613</v>
      </c>
      <c r="D10" s="23">
        <v>14703261</v>
      </c>
      <c r="E10" s="23">
        <f t="shared" si="1"/>
        <v>31550363792</v>
      </c>
      <c r="F10" s="23">
        <v>21115114573</v>
      </c>
      <c r="G10" s="23">
        <v>679363999</v>
      </c>
      <c r="H10" s="23">
        <f t="shared" ref="H10:H23" si="2">E10-F10</f>
        <v>10435249219</v>
      </c>
    </row>
    <row r="11" spans="1:9" x14ac:dyDescent="0.35">
      <c r="A11" s="22" t="s">
        <v>13</v>
      </c>
      <c r="B11" s="23">
        <v>1374450644</v>
      </c>
      <c r="C11" s="23">
        <v>89301438</v>
      </c>
      <c r="D11" s="23">
        <v>0</v>
      </c>
      <c r="E11" s="23">
        <f>B11+C11-D11</f>
        <v>1463752082</v>
      </c>
      <c r="F11" s="23">
        <v>1180013551</v>
      </c>
      <c r="G11" s="23">
        <v>13876056</v>
      </c>
      <c r="H11" s="23">
        <f t="shared" si="2"/>
        <v>283738531</v>
      </c>
    </row>
    <row r="12" spans="1:9" x14ac:dyDescent="0.35">
      <c r="A12" s="22" t="s">
        <v>14</v>
      </c>
      <c r="B12" s="23">
        <v>0</v>
      </c>
      <c r="C12" s="23">
        <v>0</v>
      </c>
      <c r="D12" s="23">
        <v>0</v>
      </c>
      <c r="E12" s="23">
        <f t="shared" si="1"/>
        <v>0</v>
      </c>
      <c r="F12" s="23">
        <v>0</v>
      </c>
      <c r="G12" s="23">
        <v>0</v>
      </c>
      <c r="H12" s="23">
        <f t="shared" si="2"/>
        <v>0</v>
      </c>
    </row>
    <row r="13" spans="1:9" x14ac:dyDescent="0.35">
      <c r="A13" s="22" t="s">
        <v>15</v>
      </c>
      <c r="B13" s="23">
        <v>0</v>
      </c>
      <c r="C13" s="23">
        <v>0</v>
      </c>
      <c r="D13" s="23">
        <v>0</v>
      </c>
      <c r="E13" s="23">
        <f t="shared" si="1"/>
        <v>0</v>
      </c>
      <c r="F13" s="23">
        <v>0</v>
      </c>
      <c r="G13" s="23">
        <v>0</v>
      </c>
      <c r="H13" s="23">
        <f t="shared" si="2"/>
        <v>0</v>
      </c>
    </row>
    <row r="14" spans="1:9" x14ac:dyDescent="0.35">
      <c r="A14" s="22" t="s">
        <v>16</v>
      </c>
      <c r="B14" s="23">
        <v>0</v>
      </c>
      <c r="C14" s="23">
        <v>0</v>
      </c>
      <c r="D14" s="23">
        <v>0</v>
      </c>
      <c r="E14" s="23">
        <f t="shared" si="1"/>
        <v>0</v>
      </c>
      <c r="F14" s="23">
        <v>0</v>
      </c>
      <c r="G14" s="23">
        <v>0</v>
      </c>
      <c r="H14" s="23">
        <f t="shared" si="2"/>
        <v>0</v>
      </c>
    </row>
    <row r="15" spans="1:9" x14ac:dyDescent="0.35">
      <c r="A15" s="22" t="s">
        <v>27</v>
      </c>
      <c r="B15" s="23">
        <v>0</v>
      </c>
      <c r="C15" s="23">
        <v>0</v>
      </c>
      <c r="D15" s="23">
        <v>0</v>
      </c>
      <c r="E15" s="23">
        <f t="shared" si="1"/>
        <v>0</v>
      </c>
      <c r="F15" s="23">
        <v>0</v>
      </c>
      <c r="G15" s="23">
        <v>0</v>
      </c>
      <c r="H15" s="23">
        <f t="shared" si="2"/>
        <v>0</v>
      </c>
    </row>
    <row r="16" spans="1:9" x14ac:dyDescent="0.35">
      <c r="A16" s="22" t="s">
        <v>17</v>
      </c>
      <c r="B16" s="23">
        <v>39041520</v>
      </c>
      <c r="C16" s="23">
        <v>11513810</v>
      </c>
      <c r="D16" s="23">
        <v>23447000</v>
      </c>
      <c r="E16" s="23">
        <f>B16+C16-D16</f>
        <v>27108330</v>
      </c>
      <c r="F16" s="23">
        <v>0</v>
      </c>
      <c r="G16" s="23">
        <v>0</v>
      </c>
      <c r="H16" s="23">
        <f t="shared" si="2"/>
        <v>27108330</v>
      </c>
    </row>
    <row r="17" spans="1:8" x14ac:dyDescent="0.35">
      <c r="A17" s="22" t="s">
        <v>18</v>
      </c>
      <c r="B17" s="23">
        <f>SUM(B18:B22)</f>
        <v>56773476984</v>
      </c>
      <c r="C17" s="23">
        <f t="shared" ref="C17:G17" si="3">SUM(C18:C22)</f>
        <v>1708304598</v>
      </c>
      <c r="D17" s="23">
        <f t="shared" si="3"/>
        <v>846035710</v>
      </c>
      <c r="E17" s="23">
        <f>SUM(E18:E22)</f>
        <v>57635745872</v>
      </c>
      <c r="F17" s="23">
        <f t="shared" si="3"/>
        <v>21316670063</v>
      </c>
      <c r="G17" s="23">
        <f t="shared" si="3"/>
        <v>1062847637</v>
      </c>
      <c r="H17" s="23">
        <f>SUM(H18:H22)</f>
        <v>36319075809</v>
      </c>
    </row>
    <row r="18" spans="1:8" x14ac:dyDescent="0.35">
      <c r="A18" s="22" t="s">
        <v>10</v>
      </c>
      <c r="B18" s="23">
        <v>9202278871</v>
      </c>
      <c r="C18" s="23">
        <v>311532931</v>
      </c>
      <c r="D18" s="23">
        <v>11118140</v>
      </c>
      <c r="E18" s="23">
        <f>B18+C18-D18</f>
        <v>9502693662</v>
      </c>
      <c r="F18" s="23">
        <v>0</v>
      </c>
      <c r="G18" s="23">
        <v>0</v>
      </c>
      <c r="H18" s="23">
        <f t="shared" si="2"/>
        <v>9502693662</v>
      </c>
    </row>
    <row r="19" spans="1:8" x14ac:dyDescent="0.35">
      <c r="A19" s="24" t="s">
        <v>12</v>
      </c>
      <c r="B19" s="23">
        <v>257475765</v>
      </c>
      <c r="C19" s="23">
        <v>6102002</v>
      </c>
      <c r="D19" s="23">
        <v>1156129</v>
      </c>
      <c r="E19" s="23">
        <f t="shared" ref="E19:E23" si="4">B19+C19-D19</f>
        <v>262421638</v>
      </c>
      <c r="F19" s="23">
        <v>145623584</v>
      </c>
      <c r="G19" s="23">
        <v>5779916</v>
      </c>
      <c r="H19" s="23">
        <f>E19-F19</f>
        <v>116798054</v>
      </c>
    </row>
    <row r="20" spans="1:8" x14ac:dyDescent="0.35">
      <c r="A20" s="24" t="s">
        <v>13</v>
      </c>
      <c r="B20" s="23">
        <v>46702438226</v>
      </c>
      <c r="C20" s="23">
        <v>1023170116</v>
      </c>
      <c r="D20" s="23">
        <v>79936836</v>
      </c>
      <c r="E20" s="23">
        <f t="shared" si="4"/>
        <v>47645671506</v>
      </c>
      <c r="F20" s="23">
        <v>21171046479</v>
      </c>
      <c r="G20" s="23">
        <v>1057067721</v>
      </c>
      <c r="H20" s="23">
        <f t="shared" si="2"/>
        <v>26474625027</v>
      </c>
    </row>
    <row r="21" spans="1:8" x14ac:dyDescent="0.35">
      <c r="A21" s="22" t="s">
        <v>27</v>
      </c>
      <c r="B21" s="23">
        <v>0</v>
      </c>
      <c r="C21" s="23">
        <v>0</v>
      </c>
      <c r="D21" s="23">
        <v>0</v>
      </c>
      <c r="E21" s="23">
        <f t="shared" si="4"/>
        <v>0</v>
      </c>
      <c r="F21" s="23">
        <v>0</v>
      </c>
      <c r="G21" s="23">
        <v>0</v>
      </c>
      <c r="H21" s="23">
        <f t="shared" si="2"/>
        <v>0</v>
      </c>
    </row>
    <row r="22" spans="1:8" x14ac:dyDescent="0.35">
      <c r="A22" s="22" t="s">
        <v>17</v>
      </c>
      <c r="B22" s="23">
        <v>611284122</v>
      </c>
      <c r="C22" s="23">
        <v>367499549</v>
      </c>
      <c r="D22" s="23">
        <v>753824605</v>
      </c>
      <c r="E22" s="23">
        <f t="shared" si="4"/>
        <v>224959066</v>
      </c>
      <c r="F22" s="23">
        <v>0</v>
      </c>
      <c r="G22" s="23">
        <v>0</v>
      </c>
      <c r="H22" s="23">
        <f t="shared" si="2"/>
        <v>224959066</v>
      </c>
    </row>
    <row r="23" spans="1:8" x14ac:dyDescent="0.35">
      <c r="A23" s="22" t="s">
        <v>19</v>
      </c>
      <c r="B23" s="23">
        <v>5117308025</v>
      </c>
      <c r="C23" s="23">
        <v>202783780</v>
      </c>
      <c r="D23" s="23">
        <v>141770889</v>
      </c>
      <c r="E23" s="23">
        <f t="shared" si="4"/>
        <v>5178320916</v>
      </c>
      <c r="F23" s="23">
        <v>3859067436</v>
      </c>
      <c r="G23" s="23">
        <v>223244605</v>
      </c>
      <c r="H23" s="23">
        <f t="shared" si="2"/>
        <v>1319253480</v>
      </c>
    </row>
    <row r="24" spans="1:8" x14ac:dyDescent="0.35">
      <c r="A24" s="22" t="s">
        <v>0</v>
      </c>
      <c r="B24" s="23">
        <f>SUM(B7,B17,B23)</f>
        <v>109669499951</v>
      </c>
      <c r="C24" s="23">
        <f>C7+C17+C23</f>
        <v>2525675804</v>
      </c>
      <c r="D24" s="23">
        <f>D7+D17+D23</f>
        <v>1136856622</v>
      </c>
      <c r="E24" s="23">
        <f>E7+E17+E23</f>
        <v>111058319133</v>
      </c>
      <c r="F24" s="23">
        <f t="shared" ref="F24:H24" si="5">F7+F17+F23</f>
        <v>47470865623</v>
      </c>
      <c r="G24" s="23">
        <f t="shared" si="5"/>
        <v>1979332297</v>
      </c>
      <c r="H24" s="23">
        <f t="shared" si="5"/>
        <v>63587453510</v>
      </c>
    </row>
    <row r="25" spans="1:8" x14ac:dyDescent="0.35">
      <c r="B25" s="25"/>
      <c r="C25" s="25"/>
      <c r="D25" s="25"/>
      <c r="E25" s="25"/>
      <c r="F25" s="25"/>
      <c r="G25" s="25"/>
      <c r="H25" s="25"/>
    </row>
    <row r="26" spans="1:8" x14ac:dyDescent="0.35">
      <c r="B26" s="25"/>
      <c r="C26" s="25"/>
      <c r="D26" s="25"/>
      <c r="E26" s="25"/>
      <c r="F26" s="25"/>
      <c r="G26" s="25"/>
      <c r="H26" s="25"/>
    </row>
  </sheetData>
  <phoneticPr fontId="1"/>
  <pageMargins left="0.59055118110236227" right="0.39370078740157483" top="0.39370078740157483" bottom="0.39370078740157483" header="0.19685039370078741" footer="0.19685039370078741"/>
  <pageSetup paperSize="9" scale="6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"/>
  <sheetViews>
    <sheetView zoomScaleNormal="100" workbookViewId="0">
      <pane xSplit="1" topLeftCell="B1" activePane="topRight" state="frozen"/>
      <selection pane="topRight" activeCell="F26" sqref="F26"/>
    </sheetView>
  </sheetViews>
  <sheetFormatPr defaultColWidth="8.875" defaultRowHeight="15.75" x14ac:dyDescent="0.35"/>
  <cols>
    <col min="1" max="1" width="40.75" style="1" bestFit="1" customWidth="1"/>
    <col min="2" max="2" width="12.5" style="1" customWidth="1"/>
    <col min="3" max="9" width="13.75" style="1" customWidth="1"/>
    <col min="10" max="16384" width="8.875" style="1"/>
  </cols>
  <sheetData>
    <row r="2" spans="1:9" ht="19.5" x14ac:dyDescent="0.35">
      <c r="A2" s="9" t="s">
        <v>35</v>
      </c>
      <c r="B2" s="11"/>
      <c r="C2" s="11"/>
      <c r="D2" s="10"/>
      <c r="E2" s="7"/>
      <c r="F2" s="7"/>
      <c r="G2" s="7"/>
      <c r="H2" s="7"/>
      <c r="I2" s="8" t="s">
        <v>2</v>
      </c>
    </row>
    <row r="3" spans="1:9" ht="31.5" x14ac:dyDescent="0.35">
      <c r="A3" s="2" t="s">
        <v>1</v>
      </c>
      <c r="B3" s="3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2" t="s">
        <v>0</v>
      </c>
    </row>
    <row r="4" spans="1:9" s="26" customFormat="1" x14ac:dyDescent="0.35">
      <c r="A4" s="12" t="s">
        <v>9</v>
      </c>
      <c r="B4" s="6">
        <v>111482564</v>
      </c>
      <c r="C4" s="6">
        <v>16956667611</v>
      </c>
      <c r="D4" s="6">
        <v>3550360500</v>
      </c>
      <c r="E4" s="6">
        <v>1267778324</v>
      </c>
      <c r="F4" s="6">
        <v>198593495</v>
      </c>
      <c r="G4" s="6">
        <v>540749996</v>
      </c>
      <c r="H4" s="6">
        <v>3296383401</v>
      </c>
      <c r="I4" s="6">
        <f>SUM(I5:I13)</f>
        <v>25949124221</v>
      </c>
    </row>
    <row r="5" spans="1:9" s="26" customFormat="1" x14ac:dyDescent="0.35">
      <c r="A5" s="12" t="s">
        <v>10</v>
      </c>
      <c r="B5" s="6">
        <v>67928614</v>
      </c>
      <c r="C5" s="6">
        <v>10517337939</v>
      </c>
      <c r="D5" s="6">
        <v>1423522174</v>
      </c>
      <c r="E5" s="6">
        <v>847899311</v>
      </c>
      <c r="F5" s="6">
        <v>197792664</v>
      </c>
      <c r="G5" s="6">
        <v>80282524</v>
      </c>
      <c r="H5" s="6">
        <v>2068264915</v>
      </c>
      <c r="I5" s="6">
        <f>SUM(B5:H5)</f>
        <v>15203028141</v>
      </c>
    </row>
    <row r="6" spans="1:9" s="26" customFormat="1" x14ac:dyDescent="0.35">
      <c r="A6" s="12" t="s">
        <v>11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f t="shared" ref="I6:I12" si="0">SUM(B6:H6)</f>
        <v>0</v>
      </c>
    </row>
    <row r="7" spans="1:9" s="26" customFormat="1" x14ac:dyDescent="0.35">
      <c r="A7" s="12" t="s">
        <v>12</v>
      </c>
      <c r="B7" s="6">
        <v>42288950</v>
      </c>
      <c r="C7" s="6">
        <v>6350591168</v>
      </c>
      <c r="D7" s="6">
        <v>2125813671</v>
      </c>
      <c r="E7" s="6">
        <v>376239832</v>
      </c>
      <c r="F7" s="6">
        <v>800831</v>
      </c>
      <c r="G7" s="6">
        <v>378654682</v>
      </c>
      <c r="H7" s="6">
        <v>1160860085</v>
      </c>
      <c r="I7" s="6">
        <f t="shared" si="0"/>
        <v>10435249219</v>
      </c>
    </row>
    <row r="8" spans="1:9" s="26" customFormat="1" x14ac:dyDescent="0.35">
      <c r="A8" s="12" t="s">
        <v>13</v>
      </c>
      <c r="B8" s="6">
        <v>1265000</v>
      </c>
      <c r="C8" s="6">
        <v>88738504</v>
      </c>
      <c r="D8" s="6">
        <v>1024655</v>
      </c>
      <c r="E8" s="6">
        <v>43639181</v>
      </c>
      <c r="F8" s="6">
        <v>0</v>
      </c>
      <c r="G8" s="6">
        <v>81812790</v>
      </c>
      <c r="H8" s="6">
        <v>67258401</v>
      </c>
      <c r="I8" s="6">
        <f t="shared" si="0"/>
        <v>283738531</v>
      </c>
    </row>
    <row r="9" spans="1:9" s="26" customFormat="1" x14ac:dyDescent="0.35">
      <c r="A9" s="12" t="s">
        <v>14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f t="shared" si="0"/>
        <v>0</v>
      </c>
    </row>
    <row r="10" spans="1:9" s="26" customFormat="1" x14ac:dyDescent="0.35">
      <c r="A10" s="12" t="s">
        <v>15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f t="shared" si="0"/>
        <v>0</v>
      </c>
    </row>
    <row r="11" spans="1:9" s="26" customFormat="1" x14ac:dyDescent="0.35">
      <c r="A11" s="12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f t="shared" si="0"/>
        <v>0</v>
      </c>
    </row>
    <row r="12" spans="1:9" s="26" customFormat="1" x14ac:dyDescent="0.35">
      <c r="A12" s="12" t="s">
        <v>28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f t="shared" si="0"/>
        <v>0</v>
      </c>
    </row>
    <row r="13" spans="1:9" s="26" customFormat="1" x14ac:dyDescent="0.35">
      <c r="A13" s="12" t="s">
        <v>17</v>
      </c>
      <c r="B13" s="6">
        <v>11513810</v>
      </c>
      <c r="C13" s="6">
        <v>14201320</v>
      </c>
      <c r="D13" s="6">
        <v>0</v>
      </c>
      <c r="E13" s="6">
        <v>0</v>
      </c>
      <c r="F13" s="6">
        <v>0</v>
      </c>
      <c r="G13" s="6">
        <v>1393200</v>
      </c>
      <c r="H13" s="6">
        <v>0</v>
      </c>
      <c r="I13" s="6">
        <f>SUM(B13:H13)</f>
        <v>27108330</v>
      </c>
    </row>
    <row r="14" spans="1:9" s="26" customFormat="1" x14ac:dyDescent="0.35">
      <c r="A14" s="12" t="s">
        <v>18</v>
      </c>
      <c r="B14" s="6">
        <v>29687453096</v>
      </c>
      <c r="C14" s="6">
        <v>3066112</v>
      </c>
      <c r="D14" s="6">
        <v>55532832</v>
      </c>
      <c r="E14" s="6">
        <v>6573023738</v>
      </c>
      <c r="F14" s="6">
        <v>0</v>
      </c>
      <c r="G14" s="6">
        <v>0</v>
      </c>
      <c r="H14" s="6">
        <v>31</v>
      </c>
      <c r="I14" s="6">
        <f>SUM(B14:H14)</f>
        <v>36319075809</v>
      </c>
    </row>
    <row r="15" spans="1:9" x14ac:dyDescent="0.35">
      <c r="A15" s="5" t="s">
        <v>10</v>
      </c>
      <c r="B15" s="6">
        <v>9194819932</v>
      </c>
      <c r="C15" s="6">
        <v>4</v>
      </c>
      <c r="D15" s="6">
        <v>54443149</v>
      </c>
      <c r="E15" s="6">
        <v>253430546</v>
      </c>
      <c r="F15" s="6">
        <v>0</v>
      </c>
      <c r="G15" s="6">
        <v>0</v>
      </c>
      <c r="H15" s="6">
        <v>31</v>
      </c>
      <c r="I15" s="6">
        <f>SUM(B15:H15)</f>
        <v>9502693662</v>
      </c>
    </row>
    <row r="16" spans="1:9" x14ac:dyDescent="0.35">
      <c r="A16" s="5" t="s">
        <v>12</v>
      </c>
      <c r="B16" s="6">
        <v>41535879</v>
      </c>
      <c r="C16" s="6">
        <v>0</v>
      </c>
      <c r="D16" s="6">
        <v>0</v>
      </c>
      <c r="E16" s="6">
        <v>75262175</v>
      </c>
      <c r="F16" s="6">
        <v>0</v>
      </c>
      <c r="G16" s="6">
        <v>0</v>
      </c>
      <c r="H16" s="6">
        <v>0</v>
      </c>
      <c r="I16" s="6">
        <f t="shared" ref="I16:I20" si="1">SUM(B16:H16)</f>
        <v>116798054</v>
      </c>
    </row>
    <row r="17" spans="1:9" x14ac:dyDescent="0.35">
      <c r="A17" s="5" t="s">
        <v>13</v>
      </c>
      <c r="B17" s="6">
        <v>20379789886</v>
      </c>
      <c r="C17" s="6">
        <v>3066108</v>
      </c>
      <c r="D17" s="6">
        <v>1089683</v>
      </c>
      <c r="E17" s="6">
        <v>6090679350</v>
      </c>
      <c r="F17" s="6">
        <v>0</v>
      </c>
      <c r="G17" s="6">
        <v>0</v>
      </c>
      <c r="H17" s="6">
        <v>0</v>
      </c>
      <c r="I17" s="6">
        <f t="shared" si="1"/>
        <v>26474625027</v>
      </c>
    </row>
    <row r="18" spans="1:9" x14ac:dyDescent="0.35">
      <c r="A18" s="5" t="s">
        <v>28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f t="shared" si="1"/>
        <v>0</v>
      </c>
    </row>
    <row r="19" spans="1:9" x14ac:dyDescent="0.35">
      <c r="A19" s="5" t="s">
        <v>17</v>
      </c>
      <c r="B19" s="6">
        <v>71307399</v>
      </c>
      <c r="C19" s="6">
        <v>0</v>
      </c>
      <c r="D19" s="6">
        <v>0</v>
      </c>
      <c r="E19" s="6">
        <v>153651667</v>
      </c>
      <c r="F19" s="6">
        <v>0</v>
      </c>
      <c r="G19" s="6">
        <v>0</v>
      </c>
      <c r="H19" s="6">
        <v>0</v>
      </c>
      <c r="I19" s="6">
        <f t="shared" si="1"/>
        <v>224959066</v>
      </c>
    </row>
    <row r="20" spans="1:9" x14ac:dyDescent="0.35">
      <c r="A20" s="4" t="s">
        <v>19</v>
      </c>
      <c r="B20" s="6">
        <v>77393164</v>
      </c>
      <c r="C20" s="6">
        <v>190139456</v>
      </c>
      <c r="D20" s="6">
        <v>5914052</v>
      </c>
      <c r="E20" s="6">
        <v>710499487</v>
      </c>
      <c r="F20" s="6">
        <v>0</v>
      </c>
      <c r="G20" s="6">
        <v>89460108</v>
      </c>
      <c r="H20" s="6">
        <v>245847213</v>
      </c>
      <c r="I20" s="6">
        <f t="shared" si="1"/>
        <v>1319253480</v>
      </c>
    </row>
    <row r="21" spans="1:9" s="26" customFormat="1" x14ac:dyDescent="0.35">
      <c r="A21" s="12" t="s">
        <v>0</v>
      </c>
      <c r="B21" s="6">
        <f>B4+B14+B20</f>
        <v>29876328824</v>
      </c>
      <c r="C21" s="6">
        <f>C4+C14+C20</f>
        <v>17149873179</v>
      </c>
      <c r="D21" s="6">
        <f t="shared" ref="D21:H21" si="2">D4+D14+D20</f>
        <v>3611807384</v>
      </c>
      <c r="E21" s="6">
        <f t="shared" si="2"/>
        <v>8551301549</v>
      </c>
      <c r="F21" s="6">
        <f t="shared" si="2"/>
        <v>198593495</v>
      </c>
      <c r="G21" s="6">
        <f t="shared" si="2"/>
        <v>630210104</v>
      </c>
      <c r="H21" s="6">
        <f t="shared" si="2"/>
        <v>3542230645</v>
      </c>
      <c r="I21" s="6">
        <f>I4+I14+I20</f>
        <v>63587453510</v>
      </c>
    </row>
  </sheetData>
  <phoneticPr fontId="1"/>
  <pageMargins left="0.59055118110236227" right="0.39370078740157483" top="0.39370078740157483" bottom="0.39370078740157483" header="0.19685039370078741" footer="0.19685039370078741"/>
  <pageSetup paperSize="9" scale="95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1.(1)①有形固定資産の明細</vt:lpstr>
      <vt:lpstr>1.(1)②有形固定資産に係る行政目的別の明細</vt:lpstr>
      <vt:lpstr>'1.(1)①有形固定資産の明細'!Print_Titles</vt:lpstr>
      <vt:lpstr>'1.(1)②有形固定資産に係る行政目的別の明細'!Print_Titles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2021-05-26T09:27:46Z</cp:lastPrinted>
  <dcterms:modified xsi:type="dcterms:W3CDTF">2022-04-22T08:09:38Z</dcterms:modified>
</cp:coreProperties>
</file>