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go.local\share\fs1\02総務部\01総務財政課\06財政係\係共通\H28\14_その他財政\01_調査・照会\280330平成26年度財政状況資料集の作成について\回答\"/>
    </mc:Choice>
  </mc:AlternateContent>
  <workbookProtection workbookPassword="979D" lockStructure="1"/>
  <bookViews>
    <workbookView xWindow="0" yWindow="0" windowWidth="15345" windowHeight="4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alcChain>
</file>

<file path=xl/sharedStrings.xml><?xml version="1.0" encoding="utf-8"?>
<sst xmlns="http://schemas.openxmlformats.org/spreadsheetml/2006/main" count="1003" uniqueCount="548">
  <si>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</si>
  <si>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</si>
  <si>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</si>
  <si>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</si>
  <si>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</si>
  <si>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</si>
  <si>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</si>
  <si>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</si>
  <si>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</si>
  <si>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</si>
  <si>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</si>
  <si>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</si>
  <si>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</si>
  <si>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</si>
  <si>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</si>
  <si>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</si>
  <si>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</si>
  <si>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</si>
  <si>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</si>
  <si>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</si>
  <si>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</si>
  <si>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</si>
  <si>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</si>
  <si>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</si>
  <si>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</si>
  <si>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</si>
  <si>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</si>
  <si>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</si>
  <si>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</si>
  <si>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</si>
  <si>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</si>
  <si>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</si>
  <si>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</si>
  <si>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</si>
  <si>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</si>
  <si>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</si>
  <si>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</si>
  <si>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</si>
  <si>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</si>
  <si>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</si>
  <si>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</si>
  <si>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</si>
  <si>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</si>
  <si>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</si>
  <si>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</si>
  <si>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</si>
  <si>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</si>
  <si>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</si>
  <si>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</si>
  <si>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</si>
  <si>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</si>
  <si>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</si>
  <si>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</si>
  <si>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</si>
  <si>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</si>
  <si>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</si>
  <si>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</si>
  <si>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</si>
  <si>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</si>
  <si>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</si>
  <si>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</si>
  <si>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</si>
  <si>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</si>
  <si>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</si>
  <si>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</si>
  <si>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</si>
  <si>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</si>
  <si>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</si>
  <si>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</si>
  <si>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</si>
  <si>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</si>
  <si>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</si>
  <si>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</si>
  <si>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</si>
  <si>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</si>
  <si>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</si>
  <si>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</si>
  <si>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</si>
  <si>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</si>
  <si>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</si>
  <si>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</si>
  <si>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</si>
  <si>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</si>
  <si>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</si>
  <si>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</si>
  <si>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</si>
  <si>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</si>
  <si>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</si>
  <si>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</si>
  <si>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</si>
  <si>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</si>
  <si>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</si>
  <si>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</si>
  <si>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</si>
  <si>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</si>
  <si>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</si>
  <si>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</si>
  <si>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</si>
  <si>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</si>
  <si>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</si>
  <si>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</si>
  <si>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</si>
  <si>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</si>
  <si>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</si>
  <si>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</si>
  <si>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</si>
  <si>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</si>
  <si>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</si>
  <si>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</si>
  <si>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</si>
  <si>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</si>
  <si>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</si>
  <si>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</si>
  <si>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</si>
  <si>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</si>
  <si>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</si>
  <si>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</si>
  <si>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</si>
  <si>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</si>
  <si>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</si>
  <si>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</si>
  <si>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</si>
  <si>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</si>
  <si>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</si>
  <si>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</si>
  <si>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</si>
  <si>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</si>
  <si>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</si>
  <si>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</si>
  <si>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</si>
  <si>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</si>
  <si>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</si>
  <si>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</si>
  <si>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</si>
  <si>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</si>
  <si>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</si>
  <si>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</si>
  <si>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</si>
  <si>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</si>
  <si>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</si>
  <si>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</si>
  <si>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</si>
  <si>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</si>
  <si>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</si>
  <si>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</si>
  <si>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</si>
  <si>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</si>
  <si>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</si>
  <si>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</si>
  <si>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</si>
  <si>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</si>
  <si>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</si>
  <si>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</si>
  <si>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</si>
  <si>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</si>
  <si>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</si>
  <si>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</si>
  <si>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</si>
  <si>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</si>
  <si>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</si>
  <si>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</si>
  <si>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</si>
  <si>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</si>
  <si>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</si>
  <si>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</si>
  <si>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</si>
  <si>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</si>
  <si>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</si>
  <si>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</si>
  <si>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</si>
  <si>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</si>
  <si>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</si>
  <si>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</si>
  <si>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</si>
  <si>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</si>
  <si>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</si>
  <si>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</si>
  <si>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</si>
  <si>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</si>
  <si>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</si>
  <si>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</si>
  <si>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</si>
  <si>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</si>
  <si>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</si>
  <si>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</si>
  <si>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</si>
  <si>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</si>
  <si>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</si>
  <si>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</si>
  <si>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</si>
  <si>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</si>
  <si>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</si>
  <si>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</si>
  <si>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</si>
  <si>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</si>
  <si>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</si>
  <si>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愛知県東郷町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</si>
  <si>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</si>
  <si>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</si>
  <si>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</si>
  <si>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</si>
  <si>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</si>
  <si>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</si>
  <si>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</si>
  <si>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</si>
  <si>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</si>
  <si>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</si>
  <si>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</si>
  <si>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</si>
  <si>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</si>
  <si>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</si>
  <si>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</si>
  <si>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</si>
  <si>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</si>
  <si>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</si>
  <si>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</si>
  <si>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</si>
  <si>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</si>
  <si>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</si>
  <si>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</si>
  <si>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</si>
  <si>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</si>
  <si>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</si>
  <si>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</si>
  <si>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</si>
  <si>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</si>
  <si>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</si>
  <si>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</si>
  <si>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</si>
  <si>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</si>
  <si>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</si>
  <si>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</si>
  <si>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</si>
  <si>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</si>
  <si>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</si>
  <si>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</si>
  <si>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</si>
  <si>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</si>
  <si>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</si>
  <si>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</si>
  <si>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</si>
  <si>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</si>
  <si>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</si>
  <si>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</si>
  <si>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</si>
  <si>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</si>
  <si>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</si>
  <si>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</si>
  <si>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</si>
  <si>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</si>
  <si>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</si>
  <si>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</si>
  <si>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</si>
  <si>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</si>
  <si>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</si>
  <si>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</si>
  <si>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</si>
  <si>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</si>
  <si>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</si>
  <si>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</si>
  <si>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</si>
  <si>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</si>
  <si>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</si>
  <si>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</si>
  <si>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</si>
  <si>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</si>
  <si>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</si>
  <si>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</si>
  <si>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</si>
  <si>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</si>
  <si>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</si>
  <si>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</si>
  <si>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</si>
  <si>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</si>
  <si>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</si>
  <si>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</si>
  <si>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</si>
  <si>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</si>
  <si>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</si>
  <si>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</si>
  <si>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</si>
  <si>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</si>
  <si>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</si>
  <si>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</si>
  <si>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</si>
  <si>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</si>
  <si>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</si>
  <si>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</si>
  <si>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</si>
  <si>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</si>
  <si>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</si>
  <si>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</si>
  <si>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</si>
  <si>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</si>
  <si>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</si>
  <si>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</si>
  <si>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</si>
  <si>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</si>
  <si>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</si>
  <si>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</si>
  <si>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</si>
  <si>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</si>
  <si>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</si>
  <si>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</si>
  <si>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</si>
  <si>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</si>
  <si>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</si>
  <si>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</si>
  <si>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</si>
  <si>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</si>
  <si>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</si>
  <si>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</si>
  <si>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</si>
  <si>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</si>
  <si>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</si>
  <si>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</si>
  <si>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</si>
  <si>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</si>
  <si>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</si>
  <si>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</si>
  <si>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</si>
  <si>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</si>
  <si>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</si>
  <si>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</si>
  <si>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</si>
  <si>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</si>
  <si>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</si>
  <si>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</si>
  <si>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</si>
  <si>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</si>
  <si>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</si>
  <si>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</si>
  <si>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</si>
  <si>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</si>
  <si>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</si>
  <si>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</si>
  <si>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</si>
  <si>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</si>
  <si>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</si>
  <si>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</si>
  <si>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</si>
  <si>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</si>
  <si>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</si>
  <si>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</si>
  <si>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</si>
  <si>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愛知県東郷町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</si>
  <si>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</si>
  <si>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</si>
  <si>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</si>
  <si>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</si>
  <si>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</si>
  <si>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</si>
  <si>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</si>
  <si>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</si>
  <si>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</si>
  <si>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</si>
  <si>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</si>
  <si>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</si>
  <si>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</si>
  <si>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</si>
  <si>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</si>
  <si>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</si>
  <si>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</si>
  <si>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</si>
  <si>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</si>
  <si>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</si>
  <si>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旭ケ丘団地汚水処理事業特別会計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</si>
  <si>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</si>
  <si>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</si>
  <si>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</si>
  <si>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</si>
  <si>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</si>
  <si>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</si>
  <si>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</si>
  <si>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</si>
  <si>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</si>
  <si>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</si>
  <si>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</si>
  <si>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</si>
  <si>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</si>
  <si>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</si>
  <si>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</si>
  <si>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後期高齢者医療特別会計</t>
    <phoneticPr fontId="5"/>
  </si>
  <si>
    <t>介護保険特別会計</t>
    <phoneticPr fontId="5"/>
  </si>
  <si>
    <t>介護サービス事業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</si>
  <si>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</si>
  <si>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</si>
  <si>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</si>
  <si>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</si>
  <si>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</si>
  <si>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</si>
  <si>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</si>
  <si>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</si>
  <si>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</si>
  <si>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</si>
  <si>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</si>
  <si>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</si>
  <si>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</si>
  <si>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</si>
  <si>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</si>
  <si>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</si>
  <si>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</si>
  <si>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</si>
  <si>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</si>
  <si>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</si>
  <si>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</si>
  <si>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</si>
  <si>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</si>
  <si>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</si>
  <si>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</si>
  <si>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</si>
  <si>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</si>
  <si>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</si>
  <si>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</si>
  <si>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</si>
  <si>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</si>
  <si>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</si>
  <si>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</si>
  <si>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</si>
  <si>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</si>
  <si>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</si>
  <si>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</si>
  <si>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</si>
  <si>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</si>
  <si>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</si>
  <si>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</si>
  <si>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</si>
  <si>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</si>
  <si>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</si>
  <si>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</si>
  <si>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</si>
  <si>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</si>
  <si>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</si>
  <si>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</si>
  <si>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</si>
  <si>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</si>
  <si>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</si>
  <si>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</si>
  <si>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</si>
  <si>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</si>
  <si>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</si>
  <si>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</si>
  <si>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</si>
  <si>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</si>
  <si>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</si>
  <si>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</si>
  <si>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</si>
  <si>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</si>
  <si>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</si>
  <si>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</si>
  <si>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</si>
  <si>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</si>
  <si>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</si>
  <si>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</si>
  <si>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</si>
  <si>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</si>
  <si>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</si>
  <si>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</si>
  <si>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</si>
  <si>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</si>
  <si>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</si>
  <si>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</si>
  <si>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</si>
  <si>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</si>
  <si>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</si>
  <si>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</si>
  <si>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</si>
  <si>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</si>
  <si>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</si>
  <si>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</si>
  <si>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</si>
  <si>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</si>
  <si>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</si>
  <si>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</si>
  <si>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</si>
  <si>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</si>
  <si>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</si>
  <si>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</si>
  <si>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</si>
  <si>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</si>
  <si>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</si>
  <si>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</si>
  <si>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</si>
  <si>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</si>
  <si>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</si>
  <si>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</si>
  <si>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</si>
  <si>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</si>
  <si>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</si>
  <si>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</si>
  <si>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</si>
  <si>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</si>
  <si>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</si>
  <si>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</si>
  <si>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</si>
  <si>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</si>
  <si>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</si>
  <si>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</si>
  <si>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</si>
  <si>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</si>
  <si>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</si>
  <si>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</si>
  <si>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</si>
  <si>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</si>
  <si>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</si>
  <si>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</si>
  <si>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</si>
  <si>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</si>
  <si>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</si>
  <si>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</si>
  <si>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</si>
  <si>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</si>
  <si>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</si>
  <si>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</si>
  <si>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</si>
  <si>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</si>
  <si>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</si>
  <si>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</si>
  <si>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</si>
  <si>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2.59</t>
  </si>
  <si>
    <t>▲ 3.83</t>
  </si>
  <si>
    <t>▲ 0.54</t>
  </si>
  <si>
    <t>▲ 1.32</t>
  </si>
  <si>
    <t>一般会計</t>
  </si>
  <si>
    <t>国民健康保険特別会計</t>
  </si>
  <si>
    <t>介護保険特別会計</t>
  </si>
  <si>
    <t>下水道事業特別会計</t>
  </si>
  <si>
    <t>国民健康保険東郷診療所特別会計</t>
  </si>
  <si>
    <t>後期高齢者医療特別会計</t>
  </si>
  <si>
    <t>旭ケ丘団地汚水処理事業特別会計</t>
  </si>
  <si>
    <t>介護サービス事業</t>
  </si>
  <si>
    <t>その他会計（赤字）</t>
  </si>
  <si>
    <t>その他会計（黒字）</t>
  </si>
  <si>
    <t>-</t>
    <phoneticPr fontId="2"/>
  </si>
  <si>
    <t>-</t>
    <phoneticPr fontId="2"/>
  </si>
  <si>
    <t>尾三衛生組合</t>
    <rPh sb="0" eb="2">
      <t>ビサン</t>
    </rPh>
    <rPh sb="2" eb="4">
      <t>エイセイ</t>
    </rPh>
    <rPh sb="4" eb="6">
      <t>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</si>
  <si>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</si>
  <si>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</si>
  <si>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日東衛生組合</t>
    <rPh sb="0" eb="2">
      <t>ニットウ</t>
    </rPh>
    <rPh sb="2" eb="4">
      <t>エイセイ</t>
    </rPh>
    <rPh sb="4" eb="6">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</si>
  <si>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</si>
  <si>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</si>
  <si>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</si>
  <si>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尾張土地開発公社</t>
    <rPh sb="0" eb="2">
      <t>オワリ</t>
    </rPh>
    <rPh sb="2" eb="4">
      <t>トチ</t>
    </rPh>
    <rPh sb="4" eb="6">
      <t>カイハツ</t>
    </rPh>
    <rPh sb="6" eb="8">
      <t>コウシャ</t>
    </rPh>
    <phoneticPr fontId="2"/>
  </si>
  <si>
    <t>-</t>
    <phoneticPr fontId="2"/>
  </si>
  <si>
    <t>○</t>
    <phoneticPr fontId="2"/>
  </si>
  <si>
    <t>-</t>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</si>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</sst>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12012</c:v>
                </c:pt>
                <c:pt idx="1">
                  <c:v>12747</c:v>
                </c:pt>
                <c:pt idx="2">
                  <c:v>16162</c:v>
                </c:pt>
                <c:pt idx="3">
                  <c:v>18536</c:v>
                </c:pt>
                <c:pt idx="4">
                  <c:v>22990</c:v>
                </c:pt>
              </c:numCache>
            </c:numRef>
          </c:val>
          <c:smooth val="0"/>
        </c:ser>
        <c:dLbls>
          <c:showLegendKey val="0"/>
          <c:showVal val="0"/>
          <c:showCatName val="0"/>
          <c:showSerName val="0"/>
          <c:showPercent val="0"/>
          <c:showBubbleSize val="0"/>
        </c:dLbls>
        <c:marker val="1"/>
        <c:smooth val="0"/>
        <c:axId val="296374856"/>
        <c:axId val="296374464"/>
      </c:lineChart>
      <c:catAx>
        <c:axId val="296374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374464"/>
        <c:crosses val="autoZero"/>
        <c:auto val="1"/>
        <c:lblAlgn val="ctr"/>
        <c:lblOffset val="100"/>
        <c:tickLblSkip val="1"/>
        <c:tickMarkSkip val="1"/>
        <c:noMultiLvlLbl val="0"/>
      </c:catAx>
      <c:valAx>
        <c:axId val="2963744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374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4.1500000000000004</c:v>
                </c:pt>
                <c:pt idx="1">
                  <c:v>2.52</c:v>
                </c:pt>
                <c:pt idx="2">
                  <c:v>4.1399999999999997</c:v>
                </c:pt>
                <c:pt idx="3">
                  <c:v>5.53</c:v>
                </c:pt>
                <c:pt idx="4">
                  <c:v>6.32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11.01</c:v>
                </c:pt>
                <c:pt idx="1">
                  <c:v>12.02</c:v>
                </c:pt>
                <c:pt idx="2">
                  <c:v>11.52</c:v>
                </c:pt>
                <c:pt idx="3">
                  <c:v>13.41</c:v>
                </c:pt>
                <c:pt idx="4">
                  <c:v>14.95</c:v>
                </c:pt>
              </c:numCache>
            </c:numRef>
          </c:val>
        </c:ser>
        <c:dLbls>
          <c:showLegendKey val="0"/>
          <c:showVal val="0"/>
          <c:showCatName val="0"/>
          <c:showSerName val="0"/>
          <c:showPercent val="0"/>
          <c:showBubbleSize val="0"/>
        </c:dLbls>
        <c:gapWidth val="250"/>
        <c:overlap val="100"/>
        <c:axId val="351475232"/>
        <c:axId val="35147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-2.59</c:v>
                </c:pt>
                <c:pt idx="1">
                  <c:v>-3.83</c:v>
                </c:pt>
                <c:pt idx="2">
                  <c:v>-0.54</c:v>
                </c:pt>
                <c:pt idx="3">
                  <c:v>0.28999999999999998</c:v>
                </c:pt>
                <c:pt idx="4">
                  <c:v>-1.32</c:v>
                </c:pt>
              </c:numCache>
            </c:numRef>
          </c:val>
          <c:smooth val="0"/>
        </c:ser>
        <c:dLbls>
          <c:showLegendKey val="0"/>
          <c:showVal val="0"/>
          <c:showCatName val="0"/>
          <c:showSerName val="0"/>
          <c:showPercent val="0"/>
          <c:showBubbleSize val="0"/>
        </c:dLbls>
        <c:marker val="1"/>
        <c:smooth val="0"/>
        <c:axId val="351475232"/>
        <c:axId val="351478368"/>
      </c:lineChart>
      <c:catAx>
        <c:axId val="3514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478368"/>
        <c:crosses val="autoZero"/>
        <c:auto val="1"/>
        <c:lblAlgn val="ctr"/>
        <c:lblOffset val="100"/>
        <c:tickLblSkip val="1"/>
        <c:tickMarkSkip val="1"/>
        <c:noMultiLvlLbl val="0"/>
      </c:catAx>
      <c:valAx>
        <c:axId val="3514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旭ケ丘団地汚水処理事業特別会計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0.05</c:v>
                </c:pt>
                <c:pt idx="4">
                  <c:v>#N/A</c:v>
                </c:pt>
                <c:pt idx="5">
                  <c:v>0.02</c:v>
                </c:pt>
                <c:pt idx="6">
                  <c:v>#N/A</c:v>
                </c:pt>
                <c:pt idx="7">
                  <c:v>0</c:v>
                </c:pt>
                <c:pt idx="8">
                  <c:v>#N/A</c:v>
                </c:pt>
                <c:pt idx="9">
                  <c:v>0.05</c:v>
                </c:pt>
              </c:numCache>
            </c:numRef>
          </c:val>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0.13</c:v>
                </c:pt>
                <c:pt idx="4">
                  <c:v>#N/A</c:v>
                </c:pt>
                <c:pt idx="5">
                  <c:v>0.09</c:v>
                </c:pt>
                <c:pt idx="6">
                  <c:v>#N/A</c:v>
                </c:pt>
                <c:pt idx="7">
                  <c:v>0.15</c:v>
                </c:pt>
                <c:pt idx="8">
                  <c:v>#N/A</c:v>
                </c:pt>
                <c:pt idx="9">
                  <c:v>0.21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0.24</c:v>
                </c:pt>
                <c:pt idx="4">
                  <c:v>#N/A</c:v>
                </c:pt>
                <c:pt idx="5">
                  <c:v>0.22</c:v>
                </c:pt>
                <c:pt idx="6">
                  <c:v>#N/A</c:v>
                </c:pt>
                <c:pt idx="7">
                  <c:v>0.19</c:v>
                </c:pt>
                <c:pt idx="8">
                  <c:v>#N/A</c:v>
                </c:pt>
                <c:pt idx="9">
                  <c:v>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1.27</c:v>
                </c:pt>
                <c:pt idx="2">
                  <c:v>#N/A</c:v>
                </c:pt>
                <c:pt idx="3">
                  <c:v>1.06</c:v>
                </c:pt>
                <c:pt idx="4">
                  <c:v>#N/A</c:v>
                </c:pt>
                <c:pt idx="5">
                  <c:v>0.62</c:v>
                </c:pt>
                <c:pt idx="6">
                  <c:v>#N/A</c:v>
                </c:pt>
                <c:pt idx="7">
                  <c:v>1.19</c:v>
                </c:pt>
                <c:pt idx="8">
                  <c:v>#N/A</c:v>
                </c:pt>
                <c:pt idx="9">
                  <c:v>0.72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2.71</c:v>
                </c:pt>
                <c:pt idx="2">
                  <c:v>#N/A</c:v>
                </c:pt>
                <c:pt idx="3">
                  <c:v>4.05</c:v>
                </c:pt>
                <c:pt idx="4">
                  <c:v>#N/A</c:v>
                </c:pt>
                <c:pt idx="5">
                  <c:v>3.4</c:v>
                </c:pt>
                <c:pt idx="6">
                  <c:v>#N/A</c:v>
                </c:pt>
                <c:pt idx="7">
                  <c:v>3.61</c:v>
                </c:pt>
                <c:pt idx="8">
                  <c:v>#N/A</c:v>
                </c:pt>
                <c:pt idx="9">
                  <c:v>1.32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4.1399999999999997</c:v>
                </c:pt>
                <c:pt idx="2">
                  <c:v>#N/A</c:v>
                </c:pt>
                <c:pt idx="3">
                  <c:v>2.52</c:v>
                </c:pt>
                <c:pt idx="4">
                  <c:v>#N/A</c:v>
                </c:pt>
                <c:pt idx="5">
                  <c:v>4.12</c:v>
                </c:pt>
                <c:pt idx="6">
                  <c:v>#N/A</c:v>
                </c:pt>
                <c:pt idx="7">
                  <c:v>5.51</c:v>
                </c:pt>
                <c:pt idx="8">
                  <c:v>#N/A</c:v>
                </c:pt>
                <c:pt idx="9">
                  <c:v>6.31</c:v>
                </c:pt>
              </c:numCache>
            </c:numRef>
          </c:val>
        </c:ser>
        <c:dLbls>
          <c:showLegendKey val="0"/>
          <c:showVal val="0"/>
          <c:showCatName val="0"/>
          <c:showSerName val="0"/>
          <c:showPercent val="0"/>
          <c:showBubbleSize val="0"/>
        </c:dLbls>
        <c:gapWidth val="150"/>
        <c:overlap val="100"/>
        <c:axId val="351478760"/>
        <c:axId val="351475624"/>
      </c:barChart>
      <c:catAx>
        <c:axId val="35147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475624"/>
        <c:crosses val="autoZero"/>
        <c:auto val="1"/>
        <c:lblAlgn val="ctr"/>
        <c:lblOffset val="100"/>
        <c:tickLblSkip val="1"/>
        <c:tickMarkSkip val="1"/>
        <c:noMultiLvlLbl val="0"/>
      </c:catAx>
      <c:valAx>
        <c:axId val="351475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78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1061</c:v>
                </c:pt>
                <c:pt idx="5">
                  <c:v>1061</c:v>
                </c:pt>
                <c:pt idx="8">
                  <c:v>1073</c:v>
                </c:pt>
                <c:pt idx="11">
                  <c:v>1106</c:v>
                </c:pt>
                <c:pt idx="14">
                  <c:v>1154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131</c:v>
                </c:pt>
                <c:pt idx="3">
                  <c:v>183</c:v>
                </c:pt>
                <c:pt idx="6">
                  <c:v>169</c:v>
                </c:pt>
                <c:pt idx="9">
                  <c:v>168</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149</c:v>
                </c:pt>
                <c:pt idx="3">
                  <c:v>77</c:v>
                </c:pt>
                <c:pt idx="6">
                  <c:v>53</c:v>
                </c:pt>
                <c:pt idx="9">
                  <c:v>39</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340</c:v>
                </c:pt>
                <c:pt idx="3">
                  <c:v>363</c:v>
                </c:pt>
                <c:pt idx="6">
                  <c:v>368</c:v>
                </c:pt>
                <c:pt idx="9">
                  <c:v>357</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878</c:v>
                </c:pt>
                <c:pt idx="3">
                  <c:v>883</c:v>
                </c:pt>
                <c:pt idx="6">
                  <c:v>849</c:v>
                </c:pt>
                <c:pt idx="9">
                  <c:v>793</c:v>
                </c:pt>
                <c:pt idx="12">
                  <c:v>759</c:v>
                </c:pt>
              </c:numCache>
            </c:numRef>
          </c:val>
        </c:ser>
        <c:dLbls>
          <c:showLegendKey val="0"/>
          <c:showVal val="0"/>
          <c:showCatName val="0"/>
          <c:showSerName val="0"/>
          <c:showPercent val="0"/>
          <c:showBubbleSize val="0"/>
        </c:dLbls>
        <c:gapWidth val="100"/>
        <c:overlap val="100"/>
        <c:axId val="351479152"/>
        <c:axId val="35147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437</c:v>
                </c:pt>
                <c:pt idx="2">
                  <c:v>#N/A</c:v>
                </c:pt>
                <c:pt idx="3">
                  <c:v>#N/A</c:v>
                </c:pt>
                <c:pt idx="4">
                  <c:v>445</c:v>
                </c:pt>
                <c:pt idx="5">
                  <c:v>#N/A</c:v>
                </c:pt>
                <c:pt idx="6">
                  <c:v>#N/A</c:v>
                </c:pt>
                <c:pt idx="7">
                  <c:v>366</c:v>
                </c:pt>
                <c:pt idx="8">
                  <c:v>#N/A</c:v>
                </c:pt>
                <c:pt idx="9">
                  <c:v>#N/A</c:v>
                </c:pt>
                <c:pt idx="10">
                  <c:v>251</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351479152"/>
        <c:axId val="351472096"/>
      </c:lineChart>
      <c:catAx>
        <c:axId val="35147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472096"/>
        <c:crosses val="autoZero"/>
        <c:auto val="1"/>
        <c:lblAlgn val="ctr"/>
        <c:lblOffset val="100"/>
        <c:tickLblSkip val="1"/>
        <c:tickMarkSkip val="1"/>
        <c:noMultiLvlLbl val="0"/>
      </c:catAx>
      <c:valAx>
        <c:axId val="3514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7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9589</c:v>
                </c:pt>
                <c:pt idx="5">
                  <c:v>9755</c:v>
                </c:pt>
                <c:pt idx="8">
                  <c:v>10021</c:v>
                </c:pt>
                <c:pt idx="11">
                  <c:v>10216</c:v>
                </c:pt>
                <c:pt idx="14">
                  <c:v>10107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4202</c:v>
                </c:pt>
                <c:pt idx="5">
                  <c:v>4310</c:v>
                </c:pt>
                <c:pt idx="8">
                  <c:v>4248</c:v>
                </c:pt>
                <c:pt idx="11">
                  <c:v>4022</c:v>
                </c:pt>
                <c:pt idx="14">
                  <c:v>3854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1240</c:v>
                </c:pt>
                <c:pt idx="5">
                  <c:v>1445</c:v>
                </c:pt>
                <c:pt idx="8">
                  <c:v>1788</c:v>
                </c:pt>
                <c:pt idx="11">
                  <c:v>1834</c:v>
                </c:pt>
                <c:pt idx="14">
                  <c:v>2058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1225</c:v>
                </c:pt>
                <c:pt idx="3">
                  <c:v>1391</c:v>
                </c:pt>
                <c:pt idx="6">
                  <c:v>1316</c:v>
                </c:pt>
                <c:pt idx="9">
                  <c:v>1579</c:v>
                </c:pt>
                <c:pt idx="12">
                  <c:v>1804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297</c:v>
                </c:pt>
                <c:pt idx="3">
                  <c:v>199</c:v>
                </c:pt>
                <c:pt idx="6">
                  <c:v>216</c:v>
                </c:pt>
                <c:pt idx="9">
                  <c:v>183</c:v>
                </c:pt>
                <c:pt idx="12">
                  <c:v>153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5574</c:v>
                </c:pt>
                <c:pt idx="3">
                  <c:v>5232</c:v>
                </c:pt>
                <c:pt idx="6">
                  <c:v>4978</c:v>
                </c:pt>
                <c:pt idx="9">
                  <c:v>4735</c:v>
                </c:pt>
                <c:pt idx="12">
                  <c:v>4404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1559</c:v>
                </c:pt>
                <c:pt idx="3">
                  <c:v>1366</c:v>
                </c:pt>
                <c:pt idx="6">
                  <c:v>1196</c:v>
                </c:pt>
                <c:pt idx="9">
                  <c:v>1091</c:v>
                </c:pt>
                <c:pt idx="12">
                  <c:v>1013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8315</c:v>
                </c:pt>
                <c:pt idx="3">
                  <c:v>8209</c:v>
                </c:pt>
                <c:pt idx="6">
                  <c:v>8189</c:v>
                </c:pt>
                <c:pt idx="9">
                  <c:v>8259</c:v>
                </c:pt>
                <c:pt idx="12">
                  <c:v>8556</c:v>
                </c:pt>
              </c:numCache>
            </c:numRef>
          </c:val>
        </c:ser>
        <c:dLbls>
          <c:showLegendKey val="0"/>
          <c:showVal val="0"/>
          <c:showCatName val="0"/>
          <c:showSerName val="0"/>
          <c:showPercent val="0"/>
          <c:showBubbleSize val="0"/>
        </c:dLbls>
        <c:gapWidth val="100"/>
        <c:overlap val="100"/>
        <c:axId val="351473272"/>
        <c:axId val="35147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1939</c:v>
                </c:pt>
                <c:pt idx="2">
                  <c:v>#N/A</c:v>
                </c:pt>
                <c:pt idx="3">
                  <c:v>#N/A</c:v>
                </c:pt>
                <c:pt idx="4">
                  <c:v>886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1473272"/>
        <c:axId val="351477584"/>
      </c:lineChart>
      <c:catAx>
        <c:axId val="35147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477584"/>
        <c:crosses val="autoZero"/>
        <c:auto val="1"/>
        <c:lblAlgn val="ctr"/>
        <c:lblOffset val="100"/>
        <c:tickLblSkip val="1"/>
        <c:tickMarkSkip val="1"/>
        <c:noMultiLvlLbl val="0"/>
      </c:catAx>
      <c:valAx>
        <c:axId val="35147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47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42,568
41,732
18.03
11,695,170
11,144,304
478,401
7,567,771
8,555,513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景気回復の影響による町税収入等の増加により前年度と比較して</a:t>
          </a:r>
          <a:r>
            <a:rPr kumimoji="1" lang="en-US" altLang="ja-JP" sz="1300">
              <a:latin typeface="ＭＳ Ｐゴシック"/>
            </a:rPr>
            <a:t>0.01</a:t>
          </a:r>
          <a:r>
            <a:rPr kumimoji="1" lang="ja-JP" altLang="en-US" sz="1300">
              <a:latin typeface="ＭＳ Ｐゴシック"/>
            </a:rPr>
            <a:t>ポイント増加した。しかし、社会保障費の増加や、公共施設の老朽化対策のための普通建設事業に伴う公債費が増加しているため、経常経費の削減に努め、財政の健全化を図る必要がある。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7" name="直線コネクタ 66"/>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140405</xdr:rowOff>
    </xdr:to>
    <xdr:cxnSp macro="">
      <xdr:nvCxnSpPr>
        <xdr:cNvPr id="70" name="直線コネクタ 69"/>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73378</xdr:rowOff>
    </xdr:from>
    <xdr:to>
      <xdr:col>4</xdr:col>
      <xdr:colOff>482600</xdr:colOff>
      <xdr:row>40</xdr:row>
      <xdr:rowOff>140405</xdr:rowOff>
    </xdr:to>
    <xdr:cxnSp macro="">
      <xdr:nvCxnSpPr>
        <xdr:cNvPr id="73" name="直線コネクタ 72"/>
        <xdr:cNvCxnSpPr/>
      </xdr:nvCxnSpPr>
      <xdr:spPr>
        <a:xfrm>
          <a:off x="2336800" y="69313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73378</xdr:rowOff>
    </xdr:to>
    <xdr:cxnSp macro="">
      <xdr:nvCxnSpPr>
        <xdr:cNvPr id="76" name="直線コネクタ 75"/>
        <xdr:cNvCxnSpPr/>
      </xdr:nvCxnSpPr>
      <xdr:spPr>
        <a:xfrm>
          <a:off x="1447800" y="686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8" name="円/楕円 87"/>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89" name="テキスト ボックス 88"/>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0" name="円/楕円 89"/>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1" name="テキスト ボックス 90"/>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22578</xdr:rowOff>
    </xdr:from>
    <xdr:to>
      <xdr:col>3</xdr:col>
      <xdr:colOff>330200</xdr:colOff>
      <xdr:row>40</xdr:row>
      <xdr:rowOff>124178</xdr:rowOff>
    </xdr:to>
    <xdr:sp macro="" textlink="">
      <xdr:nvSpPr>
        <xdr:cNvPr id="92" name="円/楕円 91"/>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134355</xdr:rowOff>
    </xdr:from>
    <xdr:ext cx="762000" cy="259045"/>
    <xdr:sp macro="" textlink="">
      <xdr:nvSpPr>
        <xdr:cNvPr id="93" name="テキスト ボックス 92"/>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物件費や人件費等の経常経費の増加により前年度と比較して</a:t>
          </a:r>
          <a:r>
            <a:rPr kumimoji="1" lang="en-US" altLang="ja-JP" sz="1300">
              <a:latin typeface="ＭＳ Ｐゴシック"/>
            </a:rPr>
            <a:t>0.5</a:t>
          </a:r>
          <a:r>
            <a:rPr kumimoji="1" lang="ja-JP" altLang="en-US" sz="1300">
              <a:latin typeface="ＭＳ Ｐゴシック"/>
            </a:rPr>
            <a:t>ポイント増加した。公共施設の老朽化対策のため、ここ数年減少を続けていた公債費が今後増加に転じることも予測され、経常収支比率は継続して上昇していくと思われる。景気回復による税収の伸びはあるものの、物価の上昇や社会保障費の増、施設の老朽化対策等の歳出増加要因も多いため、経常的な事務の見直しを実施し、歳出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92456</xdr:rowOff>
    </xdr:from>
    <xdr:to>
      <xdr:col>7</xdr:col>
      <xdr:colOff>152400</xdr:colOff>
      <xdr:row>64</xdr:row>
      <xdr:rowOff>116586</xdr:rowOff>
    </xdr:to>
    <xdr:cxnSp macro="">
      <xdr:nvCxnSpPr>
        <xdr:cNvPr id="128" name="直線コネクタ 127"/>
        <xdr:cNvCxnSpPr/>
      </xdr:nvCxnSpPr>
      <xdr:spPr>
        <a:xfrm>
          <a:off x="4114800" y="110652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92456</xdr:rowOff>
    </xdr:from>
    <xdr:to>
      <xdr:col>6</xdr:col>
      <xdr:colOff>0</xdr:colOff>
      <xdr:row>64</xdr:row>
      <xdr:rowOff>102108</xdr:rowOff>
    </xdr:to>
    <xdr:cxnSp macro="">
      <xdr:nvCxnSpPr>
        <xdr:cNvPr id="131" name="直線コネクタ 130"/>
        <xdr:cNvCxnSpPr/>
      </xdr:nvCxnSpPr>
      <xdr:spPr>
        <a:xfrm flipV="1">
          <a:off x="3225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64</xdr:row>
      <xdr:rowOff>102108</xdr:rowOff>
    </xdr:to>
    <xdr:cxnSp macro="">
      <xdr:nvCxnSpPr>
        <xdr:cNvPr id="134" name="直線コネクタ 133"/>
        <xdr:cNvCxnSpPr/>
      </xdr:nvCxnSpPr>
      <xdr:spPr>
        <a:xfrm>
          <a:off x="2336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58674</xdr:rowOff>
    </xdr:to>
    <xdr:cxnSp macro="">
      <xdr:nvCxnSpPr>
        <xdr:cNvPr id="137" name="直線コネクタ 136"/>
        <xdr:cNvCxnSpPr/>
      </xdr:nvCxnSpPr>
      <xdr:spPr>
        <a:xfrm>
          <a:off x="1447800" y="1098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47" name="円/楕円 146"/>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48"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41656</xdr:rowOff>
    </xdr:from>
    <xdr:to>
      <xdr:col>6</xdr:col>
      <xdr:colOff>50800</xdr:colOff>
      <xdr:row>64</xdr:row>
      <xdr:rowOff>143256</xdr:rowOff>
    </xdr:to>
    <xdr:sp macro="" textlink="">
      <xdr:nvSpPr>
        <xdr:cNvPr id="149" name="円/楕円 148"/>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128033</xdr:rowOff>
    </xdr:from>
    <xdr:ext cx="736600" cy="259045"/>
    <xdr:sp macro="" textlink="">
      <xdr:nvSpPr>
        <xdr:cNvPr id="150" name="テキスト ボックス 149"/>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1" name="円/楕円 150"/>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52" name="テキスト ボックス 151"/>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3" name="円/楕円 152"/>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4" name="テキスト ボックス 153"/>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5" name="円/楕円 154"/>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6" name="テキスト ボックス 155"/>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基づく職員給与の増や、社会保障・税番号制度対応システム改修等により人件費・物件費共に前年度と比較して増加している。しかし、指定管理制度を推進し職員定員の適正化等に努めているため、全国・県平均を下回っ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110714</xdr:rowOff>
    </xdr:from>
    <xdr:to>
      <xdr:col>7</xdr:col>
      <xdr:colOff>152400</xdr:colOff>
      <xdr:row>82</xdr:row>
      <xdr:rowOff>155660</xdr:rowOff>
    </xdr:to>
    <xdr:cxnSp macro="">
      <xdr:nvCxnSpPr>
        <xdr:cNvPr id="191" name="直線コネクタ 190"/>
        <xdr:cNvCxnSpPr/>
      </xdr:nvCxnSpPr>
      <xdr:spPr>
        <a:xfrm>
          <a:off x="4114800" y="14169614"/>
          <a:ext cx="8382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110714</xdr:rowOff>
    </xdr:from>
    <xdr:to>
      <xdr:col>6</xdr:col>
      <xdr:colOff>0</xdr:colOff>
      <xdr:row>82</xdr:row>
      <xdr:rowOff>131820</xdr:rowOff>
    </xdr:to>
    <xdr:cxnSp macro="">
      <xdr:nvCxnSpPr>
        <xdr:cNvPr id="194" name="直線コネクタ 193"/>
        <xdr:cNvCxnSpPr/>
      </xdr:nvCxnSpPr>
      <xdr:spPr>
        <a:xfrm flipV="1">
          <a:off x="3225800" y="14169614"/>
          <a:ext cx="889000" cy="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131820</xdr:rowOff>
    </xdr:from>
    <xdr:to>
      <xdr:col>4</xdr:col>
      <xdr:colOff>482600</xdr:colOff>
      <xdr:row>82</xdr:row>
      <xdr:rowOff>170388</xdr:rowOff>
    </xdr:to>
    <xdr:cxnSp macro="">
      <xdr:nvCxnSpPr>
        <xdr:cNvPr id="197" name="直線コネクタ 196"/>
        <xdr:cNvCxnSpPr/>
      </xdr:nvCxnSpPr>
      <xdr:spPr>
        <a:xfrm flipV="1">
          <a:off x="2336800" y="14190720"/>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159344</xdr:rowOff>
    </xdr:from>
    <xdr:to>
      <xdr:col>3</xdr:col>
      <xdr:colOff>279400</xdr:colOff>
      <xdr:row>82</xdr:row>
      <xdr:rowOff>170388</xdr:rowOff>
    </xdr:to>
    <xdr:cxnSp macro="">
      <xdr:nvCxnSpPr>
        <xdr:cNvPr id="200" name="直線コネクタ 199"/>
        <xdr:cNvCxnSpPr/>
      </xdr:nvCxnSpPr>
      <xdr:spPr>
        <a:xfrm>
          <a:off x="1447800" y="14218244"/>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104860</xdr:rowOff>
    </xdr:from>
    <xdr:to>
      <xdr:col>7</xdr:col>
      <xdr:colOff>203200</xdr:colOff>
      <xdr:row>83</xdr:row>
      <xdr:rowOff>35010</xdr:rowOff>
    </xdr:to>
    <xdr:sp macro="" textlink="">
      <xdr:nvSpPr>
        <xdr:cNvPr id="210" name="円/楕円 209"/>
        <xdr:cNvSpPr/>
      </xdr:nvSpPr>
      <xdr:spPr>
        <a:xfrm>
          <a:off x="4902200" y="141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121387</xdr:rowOff>
    </xdr:from>
    <xdr:ext cx="762000" cy="259045"/>
    <xdr:sp macro="" textlink="">
      <xdr:nvSpPr>
        <xdr:cNvPr id="211" name="人件費・物件費等の状況該当値テキスト"/>
        <xdr:cNvSpPr txBox="1"/>
      </xdr:nvSpPr>
      <xdr:spPr>
        <a:xfrm>
          <a:off x="5041900" y="1400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59914</xdr:rowOff>
    </xdr:from>
    <xdr:to>
      <xdr:col>6</xdr:col>
      <xdr:colOff>50800</xdr:colOff>
      <xdr:row>82</xdr:row>
      <xdr:rowOff>161514</xdr:rowOff>
    </xdr:to>
    <xdr:sp macro="" textlink="">
      <xdr:nvSpPr>
        <xdr:cNvPr id="212" name="円/楕円 211"/>
        <xdr:cNvSpPr/>
      </xdr:nvSpPr>
      <xdr:spPr>
        <a:xfrm>
          <a:off x="4064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241</xdr:rowOff>
    </xdr:from>
    <xdr:ext cx="736600" cy="259045"/>
    <xdr:sp macro="" textlink="">
      <xdr:nvSpPr>
        <xdr:cNvPr id="213" name="テキスト ボックス 212"/>
        <xdr:cNvSpPr txBox="1"/>
      </xdr:nvSpPr>
      <xdr:spPr>
        <a:xfrm>
          <a:off x="3733800" y="1388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81020</xdr:rowOff>
    </xdr:from>
    <xdr:to>
      <xdr:col>4</xdr:col>
      <xdr:colOff>533400</xdr:colOff>
      <xdr:row>83</xdr:row>
      <xdr:rowOff>11170</xdr:rowOff>
    </xdr:to>
    <xdr:sp macro="" textlink="">
      <xdr:nvSpPr>
        <xdr:cNvPr id="214" name="円/楕円 213"/>
        <xdr:cNvSpPr/>
      </xdr:nvSpPr>
      <xdr:spPr>
        <a:xfrm>
          <a:off x="3175000" y="14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21347</xdr:rowOff>
    </xdr:from>
    <xdr:ext cx="762000" cy="259045"/>
    <xdr:sp macro="" textlink="">
      <xdr:nvSpPr>
        <xdr:cNvPr id="215" name="テキスト ボックス 214"/>
        <xdr:cNvSpPr txBox="1"/>
      </xdr:nvSpPr>
      <xdr:spPr>
        <a:xfrm>
          <a:off x="2844800" y="1390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119588</xdr:rowOff>
    </xdr:from>
    <xdr:to>
      <xdr:col>3</xdr:col>
      <xdr:colOff>330200</xdr:colOff>
      <xdr:row>83</xdr:row>
      <xdr:rowOff>49738</xdr:rowOff>
    </xdr:to>
    <xdr:sp macro="" textlink="">
      <xdr:nvSpPr>
        <xdr:cNvPr id="216" name="円/楕円 215"/>
        <xdr:cNvSpPr/>
      </xdr:nvSpPr>
      <xdr:spPr>
        <a:xfrm>
          <a:off x="2286000" y="141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59915</xdr:rowOff>
    </xdr:from>
    <xdr:ext cx="762000" cy="259045"/>
    <xdr:sp macro="" textlink="">
      <xdr:nvSpPr>
        <xdr:cNvPr id="217" name="テキスト ボックス 216"/>
        <xdr:cNvSpPr txBox="1"/>
      </xdr:nvSpPr>
      <xdr:spPr>
        <a:xfrm>
          <a:off x="1955800" y="139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108544</xdr:rowOff>
    </xdr:from>
    <xdr:to>
      <xdr:col>2</xdr:col>
      <xdr:colOff>127000</xdr:colOff>
      <xdr:row>83</xdr:row>
      <xdr:rowOff>38694</xdr:rowOff>
    </xdr:to>
    <xdr:sp macro="" textlink="">
      <xdr:nvSpPr>
        <xdr:cNvPr id="218" name="円/楕円 217"/>
        <xdr:cNvSpPr/>
      </xdr:nvSpPr>
      <xdr:spPr>
        <a:xfrm>
          <a:off x="1397000" y="141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48871</xdr:rowOff>
    </xdr:from>
    <xdr:ext cx="762000" cy="259045"/>
    <xdr:sp macro="" textlink="">
      <xdr:nvSpPr>
        <xdr:cNvPr id="219" name="テキスト ボックス 218"/>
        <xdr:cNvSpPr txBox="1"/>
      </xdr:nvSpPr>
      <xdr:spPr>
        <a:xfrm>
          <a:off x="1066800" y="139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国家公務員の時限的給与減額により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と</a:t>
          </a:r>
          <a:r>
            <a:rPr kumimoji="1" lang="en-US" altLang="ja-JP" sz="1300">
              <a:latin typeface="ＭＳ Ｐゴシック"/>
            </a:rPr>
            <a:t>107</a:t>
          </a:r>
          <a:r>
            <a:rPr kumimoji="1" lang="ja-JP" altLang="en-US" sz="1300">
              <a:latin typeface="ＭＳ Ｐゴシック"/>
            </a:rPr>
            <a:t>％台となっている。また、本町では高卒職員も管理職についており、ラスパイレス指数における寄与率が大きいため、該当職員の人事異動等により大きく左右される。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120227</xdr:rowOff>
    </xdr:to>
    <xdr:cxnSp macro="">
      <xdr:nvCxnSpPr>
        <xdr:cNvPr id="253" name="直線コネクタ 252"/>
        <xdr:cNvCxnSpPr/>
      </xdr:nvCxnSpPr>
      <xdr:spPr>
        <a:xfrm>
          <a:off x="16179800" y="145969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88</xdr:row>
      <xdr:rowOff>112607</xdr:rowOff>
    </xdr:to>
    <xdr:cxnSp macro="">
      <xdr:nvCxnSpPr>
        <xdr:cNvPr id="256" name="直線コネクタ 255"/>
        <xdr:cNvCxnSpPr/>
      </xdr:nvCxnSpPr>
      <xdr:spPr>
        <a:xfrm flipV="1">
          <a:off x="15290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112607</xdr:rowOff>
    </xdr:to>
    <xdr:cxnSp macro="">
      <xdr:nvCxnSpPr>
        <xdr:cNvPr id="259" name="直線コネクタ 258"/>
        <xdr:cNvCxnSpPr/>
      </xdr:nvCxnSpPr>
      <xdr:spPr>
        <a:xfrm>
          <a:off x="14401800" y="151841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88</xdr:row>
      <xdr:rowOff>96520</xdr:rowOff>
    </xdr:to>
    <xdr:cxnSp macro="">
      <xdr:nvCxnSpPr>
        <xdr:cNvPr id="262" name="直線コネクタ 261"/>
        <xdr:cNvCxnSpPr/>
      </xdr:nvCxnSpPr>
      <xdr:spPr>
        <a:xfrm>
          <a:off x="13512800" y="14420004"/>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2" name="円/楕円 271"/>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136754</xdr:rowOff>
    </xdr:from>
    <xdr:ext cx="762000" cy="259045"/>
    <xdr:sp macro="" textlink="">
      <xdr:nvSpPr>
        <xdr:cNvPr id="273" name="給与水準   （国との比較）該当値テキスト"/>
        <xdr:cNvSpPr txBox="1"/>
      </xdr:nvSpPr>
      <xdr:spPr>
        <a:xfrm>
          <a:off x="17106900" y="1453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4" name="円/楕円 273"/>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5" name="テキスト ボックス 27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6" name="円/楕円 275"/>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7" name="テキスト ボックス 276"/>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8" name="円/楕円 277"/>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9" name="テキスト ボックス 278"/>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0" name="円/楕円 279"/>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81" name="テキスト ボックス 280"/>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抑制的な定員管理によりほぼ一定に保っている。今後も現状を維持する予定である。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147441</xdr:rowOff>
    </xdr:from>
    <xdr:to>
      <xdr:col>24</xdr:col>
      <xdr:colOff>558800</xdr:colOff>
      <xdr:row>59</xdr:row>
      <xdr:rowOff>155484</xdr:rowOff>
    </xdr:to>
    <xdr:cxnSp macro="">
      <xdr:nvCxnSpPr>
        <xdr:cNvPr id="318" name="直線コネクタ 317"/>
        <xdr:cNvCxnSpPr/>
      </xdr:nvCxnSpPr>
      <xdr:spPr>
        <a:xfrm flipV="1">
          <a:off x="16179800" y="1026299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139398</xdr:rowOff>
    </xdr:from>
    <xdr:to>
      <xdr:col>23</xdr:col>
      <xdr:colOff>406400</xdr:colOff>
      <xdr:row>59</xdr:row>
      <xdr:rowOff>155484</xdr:rowOff>
    </xdr:to>
    <xdr:cxnSp macro="">
      <xdr:nvCxnSpPr>
        <xdr:cNvPr id="321" name="直線コネクタ 320"/>
        <xdr:cNvCxnSpPr/>
      </xdr:nvCxnSpPr>
      <xdr:spPr>
        <a:xfrm>
          <a:off x="15290800" y="102549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139398</xdr:rowOff>
    </xdr:from>
    <xdr:to>
      <xdr:col>22</xdr:col>
      <xdr:colOff>203200</xdr:colOff>
      <xdr:row>59</xdr:row>
      <xdr:rowOff>169273</xdr:rowOff>
    </xdr:to>
    <xdr:cxnSp macro="">
      <xdr:nvCxnSpPr>
        <xdr:cNvPr id="324" name="直線コネクタ 323"/>
        <xdr:cNvCxnSpPr/>
      </xdr:nvCxnSpPr>
      <xdr:spPr>
        <a:xfrm flipV="1">
          <a:off x="14401800" y="1025494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7015</xdr:rowOff>
    </xdr:to>
    <xdr:cxnSp macro="">
      <xdr:nvCxnSpPr>
        <xdr:cNvPr id="327" name="直線コネクタ 326"/>
        <xdr:cNvCxnSpPr/>
      </xdr:nvCxnSpPr>
      <xdr:spPr>
        <a:xfrm flipV="1">
          <a:off x="13512800" y="1028482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37" name="円/楕円 336"/>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113168</xdr:rowOff>
    </xdr:from>
    <xdr:ext cx="762000" cy="259045"/>
    <xdr:sp macro="" textlink="">
      <xdr:nvSpPr>
        <xdr:cNvPr id="338" name="定員管理の状況該当値テキスト"/>
        <xdr:cNvSpPr txBox="1"/>
      </xdr:nvSpPr>
      <xdr:spPr>
        <a:xfrm>
          <a:off x="17106900" y="10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39" name="円/楕円 338"/>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0" name="テキスト ボックス 339"/>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88598</xdr:rowOff>
    </xdr:from>
    <xdr:to>
      <xdr:col>22</xdr:col>
      <xdr:colOff>254000</xdr:colOff>
      <xdr:row>60</xdr:row>
      <xdr:rowOff>18748</xdr:rowOff>
    </xdr:to>
    <xdr:sp macro="" textlink="">
      <xdr:nvSpPr>
        <xdr:cNvPr id="341" name="円/楕円 340"/>
        <xdr:cNvSpPr/>
      </xdr:nvSpPr>
      <xdr:spPr>
        <a:xfrm>
          <a:off x="15240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28925</xdr:rowOff>
    </xdr:from>
    <xdr:ext cx="762000" cy="259045"/>
    <xdr:sp macro="" textlink="">
      <xdr:nvSpPr>
        <xdr:cNvPr id="342" name="テキスト ボックス 341"/>
        <xdr:cNvSpPr txBox="1"/>
      </xdr:nvSpPr>
      <xdr:spPr>
        <a:xfrm>
          <a:off x="14909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3" name="円/楕円 342"/>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4" name="テキスト ボックス 343"/>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127665</xdr:rowOff>
    </xdr:from>
    <xdr:to>
      <xdr:col>19</xdr:col>
      <xdr:colOff>533400</xdr:colOff>
      <xdr:row>60</xdr:row>
      <xdr:rowOff>57815</xdr:rowOff>
    </xdr:to>
    <xdr:sp macro="" textlink="">
      <xdr:nvSpPr>
        <xdr:cNvPr id="345" name="円/楕円 344"/>
        <xdr:cNvSpPr/>
      </xdr:nvSpPr>
      <xdr:spPr>
        <a:xfrm>
          <a:off x="13462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67992</xdr:rowOff>
    </xdr:from>
    <xdr:ext cx="762000" cy="259045"/>
    <xdr:sp macro="" textlink="">
      <xdr:nvSpPr>
        <xdr:cNvPr id="346" name="テキスト ボックス 345"/>
        <xdr:cNvSpPr txBox="1"/>
      </xdr:nvSpPr>
      <xdr:spPr>
        <a:xfrm>
          <a:off x="13131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これまで投資的経費を抑制してきたことによる地方債の元利償還金の減や、一部事務組合の起債の償還が進んでいることにより数値が減少傾向にある。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143087</xdr:rowOff>
    </xdr:to>
    <xdr:cxnSp macro="">
      <xdr:nvCxnSpPr>
        <xdr:cNvPr id="379" name="直線コネクタ 378"/>
        <xdr:cNvCxnSpPr/>
      </xdr:nvCxnSpPr>
      <xdr:spPr>
        <a:xfrm flipV="1">
          <a:off x="16179800" y="68965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52070</xdr:rowOff>
    </xdr:to>
    <xdr:cxnSp macro="">
      <xdr:nvCxnSpPr>
        <xdr:cNvPr id="382" name="直線コネクタ 381"/>
        <xdr:cNvCxnSpPr/>
      </xdr:nvCxnSpPr>
      <xdr:spPr>
        <a:xfrm flipV="1">
          <a:off x="15290800" y="700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132504</xdr:rowOff>
    </xdr:to>
    <xdr:cxnSp macro="">
      <xdr:nvCxnSpPr>
        <xdr:cNvPr id="385" name="直線コネクタ 384"/>
        <xdr:cNvCxnSpPr/>
      </xdr:nvCxnSpPr>
      <xdr:spPr>
        <a:xfrm flipV="1">
          <a:off x="14401800" y="708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9313</xdr:rowOff>
    </xdr:to>
    <xdr:cxnSp macro="">
      <xdr:nvCxnSpPr>
        <xdr:cNvPr id="388" name="直線コネクタ 387"/>
        <xdr:cNvCxnSpPr/>
      </xdr:nvCxnSpPr>
      <xdr:spPr>
        <a:xfrm flipV="1">
          <a:off x="13512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98" name="円/楕円 397"/>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399"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400" name="円/楕円 399"/>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401" name="テキスト ボックス 400"/>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3" name="テキスト ボックス 40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4" name="円/楕円 403"/>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05" name="テキスト ボックス 404"/>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6" name="円/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07" name="テキスト ボックス 406"/>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これまでの投資的経費の削減による公債費の抑制や基金の増加等により、</a:t>
          </a:r>
          <a:r>
            <a:rPr kumimoji="1" lang="en-US" altLang="ja-JP" sz="1300">
              <a:latin typeface="ＭＳ Ｐゴシック"/>
            </a:rPr>
            <a:t>H24</a:t>
          </a:r>
          <a:r>
            <a:rPr kumimoji="1" lang="ja-JP" altLang="en-US" sz="1300">
              <a:latin typeface="ＭＳ Ｐゴシック"/>
            </a:rPr>
            <a:t>以降将来負担率はマイナスを推移している。しかし、前年度と比較すると、地方債現在高及び退職手当負担見込額が増加しており、次年度以降この数値が維持されない可能性もある。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77343</xdr:rowOff>
    </xdr:from>
    <xdr:to>
      <xdr:col>21</xdr:col>
      <xdr:colOff>0</xdr:colOff>
      <xdr:row>15</xdr:row>
      <xdr:rowOff>36195</xdr:rowOff>
    </xdr:to>
    <xdr:cxnSp macro="">
      <xdr:nvCxnSpPr>
        <xdr:cNvPr id="441" name="直線コネクタ 440"/>
        <xdr:cNvCxnSpPr/>
      </xdr:nvCxnSpPr>
      <xdr:spPr>
        <a:xfrm flipV="1">
          <a:off x="13512800" y="247764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2"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4" name="フローチャート : 判断 44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5" name="テキスト ボックス 44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8" name="フローチャート : 判断 447"/>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49" name="テキスト ボックス 448"/>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0" name="フローチャート : 判断 449"/>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1" name="テキスト ボックス 450"/>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26543</xdr:rowOff>
    </xdr:from>
    <xdr:to>
      <xdr:col>21</xdr:col>
      <xdr:colOff>50800</xdr:colOff>
      <xdr:row>14</xdr:row>
      <xdr:rowOff>128143</xdr:rowOff>
    </xdr:to>
    <xdr:sp macro="" textlink="">
      <xdr:nvSpPr>
        <xdr:cNvPr id="457" name="円/楕円 456"/>
        <xdr:cNvSpPr/>
      </xdr:nvSpPr>
      <xdr:spPr>
        <a:xfrm>
          <a:off x="14351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138320</xdr:rowOff>
    </xdr:from>
    <xdr:ext cx="762000" cy="259045"/>
    <xdr:sp macro="" textlink="">
      <xdr:nvSpPr>
        <xdr:cNvPr id="458" name="テキスト ボックス 457"/>
        <xdr:cNvSpPr txBox="1"/>
      </xdr:nvSpPr>
      <xdr:spPr>
        <a:xfrm>
          <a:off x="14020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9" name="円/楕円 458"/>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60" name="テキスト ボックス 459"/>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42,568
41,732
18.03
11,695,170
11,144,304
478,401
7,567,771
8,555,513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地域手当の段階的引き下げ及び定員管理により減少傾向にあったが、人事院勧告に基づく給与の増により前年度と比較して増加した。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131572</xdr:rowOff>
    </xdr:to>
    <xdr:cxnSp macro="">
      <xdr:nvCxnSpPr>
        <xdr:cNvPr id="62" name="直線コネクタ 61"/>
        <xdr:cNvCxnSpPr/>
      </xdr:nvCxnSpPr>
      <xdr:spPr>
        <a:xfrm>
          <a:off x="3987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127000</xdr:rowOff>
    </xdr:to>
    <xdr:cxnSp macro="">
      <xdr:nvCxnSpPr>
        <xdr:cNvPr id="65" name="直線コネクタ 64"/>
        <xdr:cNvCxnSpPr/>
      </xdr:nvCxnSpPr>
      <xdr:spPr>
        <a:xfrm flipV="1">
          <a:off x="3098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36</xdr:row>
      <xdr:rowOff>127000</xdr:rowOff>
    </xdr:to>
    <xdr:cxnSp macro="">
      <xdr:nvCxnSpPr>
        <xdr:cNvPr id="68" name="直線コネクタ 67"/>
        <xdr:cNvCxnSpPr/>
      </xdr:nvCxnSpPr>
      <xdr:spPr>
        <a:xfrm>
          <a:off x="2209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117856</xdr:rowOff>
    </xdr:from>
    <xdr:to>
      <xdr:col>3</xdr:col>
      <xdr:colOff>142875</xdr:colOff>
      <xdr:row>37</xdr:row>
      <xdr:rowOff>14986</xdr:rowOff>
    </xdr:to>
    <xdr:cxnSp macro="">
      <xdr:nvCxnSpPr>
        <xdr:cNvPr id="71" name="直線コネクタ 70"/>
        <xdr:cNvCxnSpPr/>
      </xdr:nvCxnSpPr>
      <xdr:spPr>
        <a:xfrm flipV="1">
          <a:off x="1320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1" name="円/楕円 80"/>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97299</xdr:rowOff>
    </xdr:from>
    <xdr:ext cx="762000" cy="259045"/>
    <xdr:sp macro="" textlink="">
      <xdr:nvSpPr>
        <xdr:cNvPr id="82"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5" name="円/楕円 84"/>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6" name="テキスト ボックス 85"/>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7" name="円/楕円 86"/>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88" name="テキスト ボックス 87"/>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89" name="円/楕円 88"/>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0" name="テキスト ボックス 89"/>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定員管理の適正化を図る上で外部委託や臨時職員の雇用等を進めてきた結果、物件費が高い水準となっている。経常的な委託費については職員で実施できるものがないかなどの見直しが必要である。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28702</xdr:rowOff>
    </xdr:from>
    <xdr:to>
      <xdr:col>24</xdr:col>
      <xdr:colOff>31750</xdr:colOff>
      <xdr:row>19</xdr:row>
      <xdr:rowOff>56134</xdr:rowOff>
    </xdr:to>
    <xdr:cxnSp macro="">
      <xdr:nvCxnSpPr>
        <xdr:cNvPr id="120" name="直線コネクタ 119"/>
        <xdr:cNvCxnSpPr/>
      </xdr:nvCxnSpPr>
      <xdr:spPr>
        <a:xfrm>
          <a:off x="15671800" y="32862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5842</xdr:rowOff>
    </xdr:from>
    <xdr:to>
      <xdr:col>22</xdr:col>
      <xdr:colOff>565150</xdr:colOff>
      <xdr:row>19</xdr:row>
      <xdr:rowOff>28702</xdr:rowOff>
    </xdr:to>
    <xdr:cxnSp macro="">
      <xdr:nvCxnSpPr>
        <xdr:cNvPr id="123" name="直線コネクタ 122"/>
        <xdr:cNvCxnSpPr/>
      </xdr:nvCxnSpPr>
      <xdr:spPr>
        <a:xfrm>
          <a:off x="14782800" y="3263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5842</xdr:rowOff>
    </xdr:from>
    <xdr:to>
      <xdr:col>21</xdr:col>
      <xdr:colOff>361950</xdr:colOff>
      <xdr:row>19</xdr:row>
      <xdr:rowOff>74422</xdr:rowOff>
    </xdr:to>
    <xdr:cxnSp macro="">
      <xdr:nvCxnSpPr>
        <xdr:cNvPr id="126" name="直線コネクタ 125"/>
        <xdr:cNvCxnSpPr/>
      </xdr:nvCxnSpPr>
      <xdr:spPr>
        <a:xfrm flipV="1">
          <a:off x="13893800" y="32633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33274</xdr:rowOff>
    </xdr:from>
    <xdr:to>
      <xdr:col>20</xdr:col>
      <xdr:colOff>158750</xdr:colOff>
      <xdr:row>19</xdr:row>
      <xdr:rowOff>74422</xdr:rowOff>
    </xdr:to>
    <xdr:cxnSp macro="">
      <xdr:nvCxnSpPr>
        <xdr:cNvPr id="129" name="直線コネクタ 128"/>
        <xdr:cNvCxnSpPr/>
      </xdr:nvCxnSpPr>
      <xdr:spPr>
        <a:xfrm>
          <a:off x="13004800" y="3290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5334</xdr:rowOff>
    </xdr:from>
    <xdr:to>
      <xdr:col>24</xdr:col>
      <xdr:colOff>82550</xdr:colOff>
      <xdr:row>19</xdr:row>
      <xdr:rowOff>106934</xdr:rowOff>
    </xdr:to>
    <xdr:sp macro="" textlink="">
      <xdr:nvSpPr>
        <xdr:cNvPr id="139" name="円/楕円 138"/>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148861</xdr:rowOff>
    </xdr:from>
    <xdr:ext cx="762000" cy="259045"/>
    <xdr:sp macro="" textlink="">
      <xdr:nvSpPr>
        <xdr:cNvPr id="140" name="物件費該当値テキスト"/>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149352</xdr:rowOff>
    </xdr:from>
    <xdr:to>
      <xdr:col>22</xdr:col>
      <xdr:colOff>615950</xdr:colOff>
      <xdr:row>19</xdr:row>
      <xdr:rowOff>79502</xdr:rowOff>
    </xdr:to>
    <xdr:sp macro="" textlink="">
      <xdr:nvSpPr>
        <xdr:cNvPr id="141" name="円/楕円 140"/>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64279</xdr:rowOff>
    </xdr:from>
    <xdr:ext cx="736600" cy="259045"/>
    <xdr:sp macro="" textlink="">
      <xdr:nvSpPr>
        <xdr:cNvPr id="142" name="テキスト ボックス 141"/>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126492</xdr:rowOff>
    </xdr:from>
    <xdr:to>
      <xdr:col>21</xdr:col>
      <xdr:colOff>412750</xdr:colOff>
      <xdr:row>19</xdr:row>
      <xdr:rowOff>56642</xdr:rowOff>
    </xdr:to>
    <xdr:sp macro="" textlink="">
      <xdr:nvSpPr>
        <xdr:cNvPr id="143" name="円/楕円 142"/>
        <xdr:cNvSpPr/>
      </xdr:nvSpPr>
      <xdr:spPr>
        <a:xfrm>
          <a:off x="14732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41419</xdr:rowOff>
    </xdr:from>
    <xdr:ext cx="762000" cy="259045"/>
    <xdr:sp macro="" textlink="">
      <xdr:nvSpPr>
        <xdr:cNvPr id="144" name="テキスト ボックス 143"/>
        <xdr:cNvSpPr txBox="1"/>
      </xdr:nvSpPr>
      <xdr:spPr>
        <a:xfrm>
          <a:off x="14401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23622</xdr:rowOff>
    </xdr:from>
    <xdr:to>
      <xdr:col>20</xdr:col>
      <xdr:colOff>209550</xdr:colOff>
      <xdr:row>19</xdr:row>
      <xdr:rowOff>125222</xdr:rowOff>
    </xdr:to>
    <xdr:sp macro="" textlink="">
      <xdr:nvSpPr>
        <xdr:cNvPr id="145" name="円/楕円 144"/>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109999</xdr:rowOff>
    </xdr:from>
    <xdr:ext cx="762000" cy="259045"/>
    <xdr:sp macro="" textlink="">
      <xdr:nvSpPr>
        <xdr:cNvPr id="146" name="テキスト ボックス 145"/>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153924</xdr:rowOff>
    </xdr:from>
    <xdr:to>
      <xdr:col>19</xdr:col>
      <xdr:colOff>6350</xdr:colOff>
      <xdr:row>19</xdr:row>
      <xdr:rowOff>84074</xdr:rowOff>
    </xdr:to>
    <xdr:sp macro="" textlink="">
      <xdr:nvSpPr>
        <xdr:cNvPr id="147" name="円/楕円 146"/>
        <xdr:cNvSpPr/>
      </xdr:nvSpPr>
      <xdr:spPr>
        <a:xfrm>
          <a:off x="12954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68851</xdr:rowOff>
    </xdr:from>
    <xdr:ext cx="762000" cy="259045"/>
    <xdr:sp macro="" textlink="">
      <xdr:nvSpPr>
        <xdr:cNvPr id="148" name="テキスト ボックス 147"/>
        <xdr:cNvSpPr txBox="1"/>
      </xdr:nvSpPr>
      <xdr:spPr>
        <a:xfrm>
          <a:off x="12623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年１月から無料化対象者を</a:t>
          </a:r>
          <a:r>
            <a:rPr kumimoji="1" lang="en-US" altLang="ja-JP" sz="1300">
              <a:latin typeface="ＭＳ Ｐゴシック"/>
            </a:rPr>
            <a:t>18</a:t>
          </a:r>
          <a:r>
            <a:rPr kumimoji="1" lang="ja-JP" altLang="en-US" sz="1300">
              <a:latin typeface="ＭＳ Ｐゴシック"/>
            </a:rPr>
            <a:t>歳まで拡大した子ども医療費の増額等により経常的な扶助費が増額している。子育て支援施策を充実し、人口流入を目指していることなどから、今後も高水準を推移する可能性が高い。前年度と比較し扶助費の割合は減少しているが、消費増税対策の給付金等により額は増額し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44450</xdr:rowOff>
    </xdr:from>
    <xdr:to>
      <xdr:col>7</xdr:col>
      <xdr:colOff>15875</xdr:colOff>
      <xdr:row>59</xdr:row>
      <xdr:rowOff>82550</xdr:rowOff>
    </xdr:to>
    <xdr:cxnSp macro="">
      <xdr:nvCxnSpPr>
        <xdr:cNvPr id="181" name="直線コネクタ 180"/>
        <xdr:cNvCxnSpPr/>
      </xdr:nvCxnSpPr>
      <xdr:spPr>
        <a:xfrm flipV="1">
          <a:off x="3987800" y="1016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82550</xdr:rowOff>
    </xdr:from>
    <xdr:to>
      <xdr:col>5</xdr:col>
      <xdr:colOff>549275</xdr:colOff>
      <xdr:row>59</xdr:row>
      <xdr:rowOff>82550</xdr:rowOff>
    </xdr:to>
    <xdr:cxnSp macro="">
      <xdr:nvCxnSpPr>
        <xdr:cNvPr id="184" name="直線コネクタ 183"/>
        <xdr:cNvCxnSpPr/>
      </xdr:nvCxnSpPr>
      <xdr:spPr>
        <a:xfrm>
          <a:off x="3098800" y="1019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101600</xdr:rowOff>
    </xdr:from>
    <xdr:to>
      <xdr:col>4</xdr:col>
      <xdr:colOff>346075</xdr:colOff>
      <xdr:row>59</xdr:row>
      <xdr:rowOff>82550</xdr:rowOff>
    </xdr:to>
    <xdr:cxnSp macro="">
      <xdr:nvCxnSpPr>
        <xdr:cNvPr id="187" name="直線コネクタ 186"/>
        <xdr:cNvCxnSpPr/>
      </xdr:nvCxnSpPr>
      <xdr:spPr>
        <a:xfrm>
          <a:off x="2209800" y="1004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101600</xdr:rowOff>
    </xdr:to>
    <xdr:cxnSp macro="">
      <xdr:nvCxnSpPr>
        <xdr:cNvPr id="190" name="直線コネクタ 189"/>
        <xdr:cNvCxnSpPr/>
      </xdr:nvCxnSpPr>
      <xdr:spPr>
        <a:xfrm>
          <a:off x="1320800" y="988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165100</xdr:rowOff>
    </xdr:from>
    <xdr:to>
      <xdr:col>7</xdr:col>
      <xdr:colOff>66675</xdr:colOff>
      <xdr:row>59</xdr:row>
      <xdr:rowOff>95250</xdr:rowOff>
    </xdr:to>
    <xdr:sp macro="" textlink="">
      <xdr:nvSpPr>
        <xdr:cNvPr id="200" name="円/楕円 199"/>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137177</xdr:rowOff>
    </xdr:from>
    <xdr:ext cx="762000" cy="259045"/>
    <xdr:sp macro="" textlink="">
      <xdr:nvSpPr>
        <xdr:cNvPr id="201"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31750</xdr:rowOff>
    </xdr:from>
    <xdr:to>
      <xdr:col>5</xdr:col>
      <xdr:colOff>600075</xdr:colOff>
      <xdr:row>59</xdr:row>
      <xdr:rowOff>133350</xdr:rowOff>
    </xdr:to>
    <xdr:sp macro="" textlink="">
      <xdr:nvSpPr>
        <xdr:cNvPr id="202" name="円/楕円 201"/>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118127</xdr:rowOff>
    </xdr:from>
    <xdr:ext cx="736600" cy="259045"/>
    <xdr:sp macro="" textlink="">
      <xdr:nvSpPr>
        <xdr:cNvPr id="203" name="テキスト ボックス 202"/>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31750</xdr:rowOff>
    </xdr:from>
    <xdr:to>
      <xdr:col>4</xdr:col>
      <xdr:colOff>396875</xdr:colOff>
      <xdr:row>59</xdr:row>
      <xdr:rowOff>133350</xdr:rowOff>
    </xdr:to>
    <xdr:sp macro="" textlink="">
      <xdr:nvSpPr>
        <xdr:cNvPr id="204" name="円/楕円 203"/>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118127</xdr:rowOff>
    </xdr:from>
    <xdr:ext cx="762000" cy="259045"/>
    <xdr:sp macro="" textlink="">
      <xdr:nvSpPr>
        <xdr:cNvPr id="205" name="テキスト ボックス 204"/>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50800</xdr:rowOff>
    </xdr:from>
    <xdr:to>
      <xdr:col>3</xdr:col>
      <xdr:colOff>193675</xdr:colOff>
      <xdr:row>58</xdr:row>
      <xdr:rowOff>152400</xdr:rowOff>
    </xdr:to>
    <xdr:sp macro="" textlink="">
      <xdr:nvSpPr>
        <xdr:cNvPr id="206" name="円/楕円 205"/>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137177</xdr:rowOff>
    </xdr:from>
    <xdr:ext cx="762000" cy="259045"/>
    <xdr:sp macro="" textlink="">
      <xdr:nvSpPr>
        <xdr:cNvPr id="207" name="テキスト ボックス 206"/>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08" name="円/楕円 207"/>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09" name="テキスト ボックス 208"/>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特別会計への繰出金が増加傾向にあり、削減が困難なものであるため、増加要因を毎年度検証していく必要がある。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99568</xdr:rowOff>
    </xdr:to>
    <xdr:cxnSp macro="">
      <xdr:nvCxnSpPr>
        <xdr:cNvPr id="239" name="直線コネクタ 238"/>
        <xdr:cNvCxnSpPr/>
      </xdr:nvCxnSpPr>
      <xdr:spPr>
        <a:xfrm>
          <a:off x="15671800" y="9691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90424</xdr:rowOff>
    </xdr:to>
    <xdr:cxnSp macro="">
      <xdr:nvCxnSpPr>
        <xdr:cNvPr id="242" name="直線コネクタ 241"/>
        <xdr:cNvCxnSpPr/>
      </xdr:nvCxnSpPr>
      <xdr:spPr>
        <a:xfrm>
          <a:off x="14782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56</xdr:row>
      <xdr:rowOff>67564</xdr:rowOff>
    </xdr:to>
    <xdr:cxnSp macro="">
      <xdr:nvCxnSpPr>
        <xdr:cNvPr id="245" name="直線コネクタ 244"/>
        <xdr:cNvCxnSpPr/>
      </xdr:nvCxnSpPr>
      <xdr:spPr>
        <a:xfrm>
          <a:off x="13893800" y="95636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74422</xdr:rowOff>
    </xdr:from>
    <xdr:to>
      <xdr:col>20</xdr:col>
      <xdr:colOff>158750</xdr:colOff>
      <xdr:row>55</xdr:row>
      <xdr:rowOff>133858</xdr:rowOff>
    </xdr:to>
    <xdr:cxnSp macro="">
      <xdr:nvCxnSpPr>
        <xdr:cNvPr id="248" name="直線コネクタ 247"/>
        <xdr:cNvCxnSpPr/>
      </xdr:nvCxnSpPr>
      <xdr:spPr>
        <a:xfrm>
          <a:off x="13004800" y="9504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58" name="円/楕円 257"/>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59"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0" name="円/楕円 259"/>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151401</xdr:rowOff>
    </xdr:from>
    <xdr:ext cx="736600" cy="259045"/>
    <xdr:sp macro="" textlink="">
      <xdr:nvSpPr>
        <xdr:cNvPr id="261" name="テキスト ボックス 260"/>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2" name="円/楕円 261"/>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3" name="テキスト ボックス 262"/>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64" name="円/楕円 263"/>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65" name="テキスト ボックス 264"/>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23622</xdr:rowOff>
    </xdr:from>
    <xdr:to>
      <xdr:col>19</xdr:col>
      <xdr:colOff>6350</xdr:colOff>
      <xdr:row>55</xdr:row>
      <xdr:rowOff>125222</xdr:rowOff>
    </xdr:to>
    <xdr:sp macro="" textlink="">
      <xdr:nvSpPr>
        <xdr:cNvPr id="266" name="円/楕円 265"/>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135399</xdr:rowOff>
    </xdr:from>
    <xdr:ext cx="762000" cy="259045"/>
    <xdr:sp macro="" textlink="">
      <xdr:nvSpPr>
        <xdr:cNvPr id="267" name="テキスト ボックス 266"/>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前年度と比較して廃棄物処理一部事務組合及び消防一部事務組合の負担金が増加している。今後も経費の削減に努める等注意が必要である。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159004</xdr:rowOff>
    </xdr:to>
    <xdr:cxnSp macro="">
      <xdr:nvCxnSpPr>
        <xdr:cNvPr id="297" name="直線コネクタ 296"/>
        <xdr:cNvCxnSpPr/>
      </xdr:nvCxnSpPr>
      <xdr:spPr>
        <a:xfrm>
          <a:off x="15671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149860</xdr:rowOff>
    </xdr:to>
    <xdr:cxnSp macro="">
      <xdr:nvCxnSpPr>
        <xdr:cNvPr id="300" name="直線コネクタ 299"/>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10414</xdr:rowOff>
    </xdr:to>
    <xdr:cxnSp macro="">
      <xdr:nvCxnSpPr>
        <xdr:cNvPr id="303" name="直線コネクタ 302"/>
        <xdr:cNvCxnSpPr/>
      </xdr:nvCxnSpPr>
      <xdr:spPr>
        <a:xfrm flipV="1">
          <a:off x="13893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51562</xdr:rowOff>
    </xdr:to>
    <xdr:cxnSp macro="">
      <xdr:nvCxnSpPr>
        <xdr:cNvPr id="306" name="直線コネクタ 305"/>
        <xdr:cNvCxnSpPr/>
      </xdr:nvCxnSpPr>
      <xdr:spPr>
        <a:xfrm flipV="1">
          <a:off x="13004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6" name="円/楕円 315"/>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17"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8" name="円/楕円 31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9" name="テキスト ボックス 31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0" name="円/楕円 31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1" name="テキスト ボックス 32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2" name="円/楕円 32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3" name="テキスト ボックス 32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4" name="円/楕円 32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5" name="テキスト ボックス 32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の人口流入時期に建設した学校教育施設等の償還が終了しつつあることや普通建設費の抑制等で起債の発行を抑えてきたことにより公債費の占める割合は減少している。今後は、インフラ更新・施設の改修及び臨時財政対策債の影響により増加していくことが予想され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62230</xdr:rowOff>
    </xdr:to>
    <xdr:cxnSp macro="">
      <xdr:nvCxnSpPr>
        <xdr:cNvPr id="358" name="直線コネクタ 357"/>
        <xdr:cNvCxnSpPr/>
      </xdr:nvCxnSpPr>
      <xdr:spPr>
        <a:xfrm flipV="1">
          <a:off x="3987800" y="12867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123190</xdr:rowOff>
    </xdr:to>
    <xdr:cxnSp macro="">
      <xdr:nvCxnSpPr>
        <xdr:cNvPr id="361" name="直線コネクタ 360"/>
        <xdr:cNvCxnSpPr/>
      </xdr:nvCxnSpPr>
      <xdr:spPr>
        <a:xfrm flipV="1">
          <a:off x="3098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168911</xdr:rowOff>
    </xdr:to>
    <xdr:cxnSp macro="">
      <xdr:nvCxnSpPr>
        <xdr:cNvPr id="364" name="直線コネクタ 363"/>
        <xdr:cNvCxnSpPr/>
      </xdr:nvCxnSpPr>
      <xdr:spPr>
        <a:xfrm flipV="1">
          <a:off x="2209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12700</xdr:rowOff>
    </xdr:to>
    <xdr:cxnSp macro="">
      <xdr:nvCxnSpPr>
        <xdr:cNvPr id="367" name="直線コネクタ 366"/>
        <xdr:cNvCxnSpPr/>
      </xdr:nvCxnSpPr>
      <xdr:spPr>
        <a:xfrm flipV="1">
          <a:off x="1320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77" name="円/楕円 376"/>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78"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79" name="円/楕円 378"/>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80" name="テキスト ボックス 379"/>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81" name="円/楕円 380"/>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82" name="テキスト ボックス 381"/>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83" name="円/楕円 382"/>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84" name="テキスト ボックス 383"/>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85" name="円/楕円 38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86" name="テキスト ボックス 38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扶助費・物件費が高く、全国平均を上回っている。適正な歳出規模を検討しながら全体の抑制を図る必要がある。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136144</xdr:rowOff>
    </xdr:from>
    <xdr:to>
      <xdr:col>24</xdr:col>
      <xdr:colOff>31750</xdr:colOff>
      <xdr:row>79</xdr:row>
      <xdr:rowOff>19558</xdr:rowOff>
    </xdr:to>
    <xdr:cxnSp macro="">
      <xdr:nvCxnSpPr>
        <xdr:cNvPr id="417" name="直線コネクタ 416"/>
        <xdr:cNvCxnSpPr/>
      </xdr:nvCxnSpPr>
      <xdr:spPr>
        <a:xfrm>
          <a:off x="15671800" y="135092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78</xdr:row>
      <xdr:rowOff>136144</xdr:rowOff>
    </xdr:to>
    <xdr:cxnSp macro="">
      <xdr:nvCxnSpPr>
        <xdr:cNvPr id="420" name="直線コネクタ 419"/>
        <xdr:cNvCxnSpPr/>
      </xdr:nvCxnSpPr>
      <xdr:spPr>
        <a:xfrm>
          <a:off x="14782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108713</xdr:rowOff>
    </xdr:to>
    <xdr:cxnSp macro="">
      <xdr:nvCxnSpPr>
        <xdr:cNvPr id="423" name="直線コネクタ 422"/>
        <xdr:cNvCxnSpPr/>
      </xdr:nvCxnSpPr>
      <xdr:spPr>
        <a:xfrm>
          <a:off x="13893800" y="134132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40132</xdr:rowOff>
    </xdr:to>
    <xdr:cxnSp macro="">
      <xdr:nvCxnSpPr>
        <xdr:cNvPr id="426" name="直線コネクタ 425"/>
        <xdr:cNvCxnSpPr/>
      </xdr:nvCxnSpPr>
      <xdr:spPr>
        <a:xfrm>
          <a:off x="13004800" y="133629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140208</xdr:rowOff>
    </xdr:from>
    <xdr:to>
      <xdr:col>24</xdr:col>
      <xdr:colOff>82550</xdr:colOff>
      <xdr:row>79</xdr:row>
      <xdr:rowOff>70358</xdr:rowOff>
    </xdr:to>
    <xdr:sp macro="" textlink="">
      <xdr:nvSpPr>
        <xdr:cNvPr id="436" name="円/楕円 435"/>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112285</xdr:rowOff>
    </xdr:from>
    <xdr:ext cx="762000" cy="259045"/>
    <xdr:sp macro="" textlink="">
      <xdr:nvSpPr>
        <xdr:cNvPr id="437"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85344</xdr:rowOff>
    </xdr:from>
    <xdr:to>
      <xdr:col>22</xdr:col>
      <xdr:colOff>615950</xdr:colOff>
      <xdr:row>79</xdr:row>
      <xdr:rowOff>15494</xdr:rowOff>
    </xdr:to>
    <xdr:sp macro="" textlink="">
      <xdr:nvSpPr>
        <xdr:cNvPr id="438" name="円/楕円 437"/>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271</xdr:rowOff>
    </xdr:from>
    <xdr:ext cx="736600" cy="259045"/>
    <xdr:sp macro="" textlink="">
      <xdr:nvSpPr>
        <xdr:cNvPr id="439" name="テキスト ボックス 438"/>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57913</xdr:rowOff>
    </xdr:from>
    <xdr:to>
      <xdr:col>21</xdr:col>
      <xdr:colOff>412750</xdr:colOff>
      <xdr:row>78</xdr:row>
      <xdr:rowOff>159513</xdr:rowOff>
    </xdr:to>
    <xdr:sp macro="" textlink="">
      <xdr:nvSpPr>
        <xdr:cNvPr id="440" name="円/楕円 439"/>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144290</xdr:rowOff>
    </xdr:from>
    <xdr:ext cx="762000" cy="259045"/>
    <xdr:sp macro="" textlink="">
      <xdr:nvSpPr>
        <xdr:cNvPr id="441" name="テキスト ボックス 440"/>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42" name="円/楕円 441"/>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43" name="テキスト ボックス 442"/>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円/楕円 443"/>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5" name="テキスト ボックス 444"/>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117704</xdr:rowOff>
    </xdr:from>
    <xdr:to>
      <xdr:col>4</xdr:col>
      <xdr:colOff>1117600</xdr:colOff>
      <xdr:row>18</xdr:row>
      <xdr:rowOff>122853</xdr:rowOff>
    </xdr:to>
    <xdr:cxnSp macro="">
      <xdr:nvCxnSpPr>
        <xdr:cNvPr id="52" name="直線コネクタ 51"/>
        <xdr:cNvCxnSpPr/>
      </xdr:nvCxnSpPr>
      <xdr:spPr bwMode="auto">
        <a:xfrm flipV="1">
          <a:off x="5003800" y="3251429"/>
          <a:ext cx="647700" cy="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109180</xdr:rowOff>
    </xdr:from>
    <xdr:to>
      <xdr:col>4</xdr:col>
      <xdr:colOff>469900</xdr:colOff>
      <xdr:row>18</xdr:row>
      <xdr:rowOff>122853</xdr:rowOff>
    </xdr:to>
    <xdr:cxnSp macro="">
      <xdr:nvCxnSpPr>
        <xdr:cNvPr id="55" name="直線コネクタ 54"/>
        <xdr:cNvCxnSpPr/>
      </xdr:nvCxnSpPr>
      <xdr:spPr bwMode="auto">
        <a:xfrm>
          <a:off x="4305300" y="3242905"/>
          <a:ext cx="698500" cy="1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80714</xdr:rowOff>
    </xdr:from>
    <xdr:to>
      <xdr:col>3</xdr:col>
      <xdr:colOff>904875</xdr:colOff>
      <xdr:row>18</xdr:row>
      <xdr:rowOff>109180</xdr:rowOff>
    </xdr:to>
    <xdr:cxnSp macro="">
      <xdr:nvCxnSpPr>
        <xdr:cNvPr id="58" name="直線コネクタ 57"/>
        <xdr:cNvCxnSpPr/>
      </xdr:nvCxnSpPr>
      <xdr:spPr bwMode="auto">
        <a:xfrm>
          <a:off x="3606800" y="3214439"/>
          <a:ext cx="698500" cy="2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76762</xdr:rowOff>
    </xdr:from>
    <xdr:to>
      <xdr:col>3</xdr:col>
      <xdr:colOff>206375</xdr:colOff>
      <xdr:row>18</xdr:row>
      <xdr:rowOff>80714</xdr:rowOff>
    </xdr:to>
    <xdr:cxnSp macro="">
      <xdr:nvCxnSpPr>
        <xdr:cNvPr id="61" name="直線コネクタ 60"/>
        <xdr:cNvCxnSpPr/>
      </xdr:nvCxnSpPr>
      <xdr:spPr bwMode="auto">
        <a:xfrm>
          <a:off x="2908300" y="3210487"/>
          <a:ext cx="698500" cy="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66904</xdr:rowOff>
    </xdr:from>
    <xdr:to>
      <xdr:col>5</xdr:col>
      <xdr:colOff>34925</xdr:colOff>
      <xdr:row>18</xdr:row>
      <xdr:rowOff>168504</xdr:rowOff>
    </xdr:to>
    <xdr:sp macro="" textlink="">
      <xdr:nvSpPr>
        <xdr:cNvPr id="71" name="円/楕円 70"/>
        <xdr:cNvSpPr/>
      </xdr:nvSpPr>
      <xdr:spPr bwMode="auto">
        <a:xfrm>
          <a:off x="5600700" y="320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38981</xdr:rowOff>
    </xdr:from>
    <xdr:ext cx="762000" cy="259045"/>
    <xdr:sp macro="" textlink="">
      <xdr:nvSpPr>
        <xdr:cNvPr id="72" name="人口1人当たり決算額の推移該当値テキスト130"/>
        <xdr:cNvSpPr txBox="1"/>
      </xdr:nvSpPr>
      <xdr:spPr>
        <a:xfrm>
          <a:off x="5740400" y="317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72053</xdr:rowOff>
    </xdr:from>
    <xdr:to>
      <xdr:col>4</xdr:col>
      <xdr:colOff>520700</xdr:colOff>
      <xdr:row>19</xdr:row>
      <xdr:rowOff>2203</xdr:rowOff>
    </xdr:to>
    <xdr:sp macro="" textlink="">
      <xdr:nvSpPr>
        <xdr:cNvPr id="73" name="円/楕円 72"/>
        <xdr:cNvSpPr/>
      </xdr:nvSpPr>
      <xdr:spPr bwMode="auto">
        <a:xfrm>
          <a:off x="4953000" y="320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158430</xdr:rowOff>
    </xdr:from>
    <xdr:ext cx="736600" cy="259045"/>
    <xdr:sp macro="" textlink="">
      <xdr:nvSpPr>
        <xdr:cNvPr id="74" name="テキスト ボックス 73"/>
        <xdr:cNvSpPr txBox="1"/>
      </xdr:nvSpPr>
      <xdr:spPr>
        <a:xfrm>
          <a:off x="4622800" y="329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58380</xdr:rowOff>
    </xdr:from>
    <xdr:to>
      <xdr:col>3</xdr:col>
      <xdr:colOff>955675</xdr:colOff>
      <xdr:row>18</xdr:row>
      <xdr:rowOff>159980</xdr:rowOff>
    </xdr:to>
    <xdr:sp macro="" textlink="">
      <xdr:nvSpPr>
        <xdr:cNvPr id="75" name="円/楕円 74"/>
        <xdr:cNvSpPr/>
      </xdr:nvSpPr>
      <xdr:spPr bwMode="auto">
        <a:xfrm>
          <a:off x="4254500" y="319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144757</xdr:rowOff>
    </xdr:from>
    <xdr:ext cx="762000" cy="259045"/>
    <xdr:sp macro="" textlink="">
      <xdr:nvSpPr>
        <xdr:cNvPr id="76" name="テキスト ボックス 75"/>
        <xdr:cNvSpPr txBox="1"/>
      </xdr:nvSpPr>
      <xdr:spPr>
        <a:xfrm>
          <a:off x="3924300" y="327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29914</xdr:rowOff>
    </xdr:from>
    <xdr:to>
      <xdr:col>3</xdr:col>
      <xdr:colOff>257175</xdr:colOff>
      <xdr:row>18</xdr:row>
      <xdr:rowOff>131514</xdr:rowOff>
    </xdr:to>
    <xdr:sp macro="" textlink="">
      <xdr:nvSpPr>
        <xdr:cNvPr id="77" name="円/楕円 76"/>
        <xdr:cNvSpPr/>
      </xdr:nvSpPr>
      <xdr:spPr bwMode="auto">
        <a:xfrm>
          <a:off x="3556000" y="316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116291</xdr:rowOff>
    </xdr:from>
    <xdr:ext cx="762000" cy="259045"/>
    <xdr:sp macro="" textlink="">
      <xdr:nvSpPr>
        <xdr:cNvPr id="78" name="テキスト ボックス 77"/>
        <xdr:cNvSpPr txBox="1"/>
      </xdr:nvSpPr>
      <xdr:spPr>
        <a:xfrm>
          <a:off x="3225800" y="32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25962</xdr:rowOff>
    </xdr:from>
    <xdr:to>
      <xdr:col>2</xdr:col>
      <xdr:colOff>692150</xdr:colOff>
      <xdr:row>18</xdr:row>
      <xdr:rowOff>127562</xdr:rowOff>
    </xdr:to>
    <xdr:sp macro="" textlink="">
      <xdr:nvSpPr>
        <xdr:cNvPr id="79" name="円/楕円 78"/>
        <xdr:cNvSpPr/>
      </xdr:nvSpPr>
      <xdr:spPr bwMode="auto">
        <a:xfrm>
          <a:off x="2857500" y="315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112339</xdr:rowOff>
    </xdr:from>
    <xdr:ext cx="762000" cy="259045"/>
    <xdr:sp macro="" textlink="">
      <xdr:nvSpPr>
        <xdr:cNvPr id="80" name="テキスト ボックス 79"/>
        <xdr:cNvSpPr txBox="1"/>
      </xdr:nvSpPr>
      <xdr:spPr>
        <a:xfrm>
          <a:off x="2527300" y="32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137320</xdr:rowOff>
    </xdr:from>
    <xdr:to>
      <xdr:col>4</xdr:col>
      <xdr:colOff>1117600</xdr:colOff>
      <xdr:row>37</xdr:row>
      <xdr:rowOff>27722</xdr:rowOff>
    </xdr:to>
    <xdr:cxnSp macro="">
      <xdr:nvCxnSpPr>
        <xdr:cNvPr id="115" name="直線コネクタ 114"/>
        <xdr:cNvCxnSpPr/>
      </xdr:nvCxnSpPr>
      <xdr:spPr bwMode="auto">
        <a:xfrm>
          <a:off x="5003800" y="7090570"/>
          <a:ext cx="647700" cy="6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47513</xdr:rowOff>
    </xdr:from>
    <xdr:to>
      <xdr:col>4</xdr:col>
      <xdr:colOff>469900</xdr:colOff>
      <xdr:row>36</xdr:row>
      <xdr:rowOff>137320</xdr:rowOff>
    </xdr:to>
    <xdr:cxnSp macro="">
      <xdr:nvCxnSpPr>
        <xdr:cNvPr id="118" name="直線コネクタ 117"/>
        <xdr:cNvCxnSpPr/>
      </xdr:nvCxnSpPr>
      <xdr:spPr bwMode="auto">
        <a:xfrm>
          <a:off x="4305300" y="7000763"/>
          <a:ext cx="698500" cy="8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321212</xdr:rowOff>
    </xdr:from>
    <xdr:to>
      <xdr:col>3</xdr:col>
      <xdr:colOff>904875</xdr:colOff>
      <xdr:row>36</xdr:row>
      <xdr:rowOff>47513</xdr:rowOff>
    </xdr:to>
    <xdr:cxnSp macro="">
      <xdr:nvCxnSpPr>
        <xdr:cNvPr id="121" name="直線コネクタ 120"/>
        <xdr:cNvCxnSpPr/>
      </xdr:nvCxnSpPr>
      <xdr:spPr bwMode="auto">
        <a:xfrm>
          <a:off x="3606800" y="6931562"/>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321212</xdr:rowOff>
    </xdr:from>
    <xdr:to>
      <xdr:col>3</xdr:col>
      <xdr:colOff>206375</xdr:colOff>
      <xdr:row>35</xdr:row>
      <xdr:rowOff>324968</xdr:rowOff>
    </xdr:to>
    <xdr:cxnSp macro="">
      <xdr:nvCxnSpPr>
        <xdr:cNvPr id="124" name="直線コネクタ 123"/>
        <xdr:cNvCxnSpPr/>
      </xdr:nvCxnSpPr>
      <xdr:spPr bwMode="auto">
        <a:xfrm flipV="1">
          <a:off x="2908300" y="6931562"/>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148372</xdr:rowOff>
    </xdr:from>
    <xdr:to>
      <xdr:col>5</xdr:col>
      <xdr:colOff>34925</xdr:colOff>
      <xdr:row>37</xdr:row>
      <xdr:rowOff>78522</xdr:rowOff>
    </xdr:to>
    <xdr:sp macro="" textlink="">
      <xdr:nvSpPr>
        <xdr:cNvPr id="134" name="円/楕円 133"/>
        <xdr:cNvSpPr/>
      </xdr:nvSpPr>
      <xdr:spPr bwMode="auto">
        <a:xfrm>
          <a:off x="5600700" y="710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120449</xdr:rowOff>
    </xdr:from>
    <xdr:ext cx="762000" cy="259045"/>
    <xdr:sp macro="" textlink="">
      <xdr:nvSpPr>
        <xdr:cNvPr id="135" name="人口1人当たり決算額の推移該当値テキスト445"/>
        <xdr:cNvSpPr txBox="1"/>
      </xdr:nvSpPr>
      <xdr:spPr>
        <a:xfrm>
          <a:off x="5740400" y="70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86520</xdr:rowOff>
    </xdr:from>
    <xdr:to>
      <xdr:col>4</xdr:col>
      <xdr:colOff>520700</xdr:colOff>
      <xdr:row>37</xdr:row>
      <xdr:rowOff>16670</xdr:rowOff>
    </xdr:to>
    <xdr:sp macro="" textlink="">
      <xdr:nvSpPr>
        <xdr:cNvPr id="136" name="円/楕円 135"/>
        <xdr:cNvSpPr/>
      </xdr:nvSpPr>
      <xdr:spPr bwMode="auto">
        <a:xfrm>
          <a:off x="4953000" y="70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1447</xdr:rowOff>
    </xdr:from>
    <xdr:ext cx="736600" cy="259045"/>
    <xdr:sp macro="" textlink="">
      <xdr:nvSpPr>
        <xdr:cNvPr id="137" name="テキスト ボックス 136"/>
        <xdr:cNvSpPr txBox="1"/>
      </xdr:nvSpPr>
      <xdr:spPr>
        <a:xfrm>
          <a:off x="4622800" y="712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339613</xdr:rowOff>
    </xdr:from>
    <xdr:to>
      <xdr:col>3</xdr:col>
      <xdr:colOff>955675</xdr:colOff>
      <xdr:row>36</xdr:row>
      <xdr:rowOff>98313</xdr:rowOff>
    </xdr:to>
    <xdr:sp macro="" textlink="">
      <xdr:nvSpPr>
        <xdr:cNvPr id="138" name="円/楕円 137"/>
        <xdr:cNvSpPr/>
      </xdr:nvSpPr>
      <xdr:spPr bwMode="auto">
        <a:xfrm>
          <a:off x="4254500" y="694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83090</xdr:rowOff>
    </xdr:from>
    <xdr:ext cx="762000" cy="259045"/>
    <xdr:sp macro="" textlink="">
      <xdr:nvSpPr>
        <xdr:cNvPr id="139" name="テキスト ボックス 138"/>
        <xdr:cNvSpPr txBox="1"/>
      </xdr:nvSpPr>
      <xdr:spPr>
        <a:xfrm>
          <a:off x="3924300" y="70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270412</xdr:rowOff>
    </xdr:from>
    <xdr:to>
      <xdr:col>3</xdr:col>
      <xdr:colOff>257175</xdr:colOff>
      <xdr:row>36</xdr:row>
      <xdr:rowOff>29112</xdr:rowOff>
    </xdr:to>
    <xdr:sp macro="" textlink="">
      <xdr:nvSpPr>
        <xdr:cNvPr id="140" name="円/楕円 139"/>
        <xdr:cNvSpPr/>
      </xdr:nvSpPr>
      <xdr:spPr bwMode="auto">
        <a:xfrm>
          <a:off x="3556000" y="688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13889</xdr:rowOff>
    </xdr:from>
    <xdr:ext cx="762000" cy="259045"/>
    <xdr:sp macro="" textlink="">
      <xdr:nvSpPr>
        <xdr:cNvPr id="141" name="テキスト ボックス 140"/>
        <xdr:cNvSpPr txBox="1"/>
      </xdr:nvSpPr>
      <xdr:spPr>
        <a:xfrm>
          <a:off x="3225800" y="69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274168</xdr:rowOff>
    </xdr:from>
    <xdr:to>
      <xdr:col>2</xdr:col>
      <xdr:colOff>692150</xdr:colOff>
      <xdr:row>36</xdr:row>
      <xdr:rowOff>32868</xdr:rowOff>
    </xdr:to>
    <xdr:sp macro="" textlink="">
      <xdr:nvSpPr>
        <xdr:cNvPr id="142" name="円/楕円 141"/>
        <xdr:cNvSpPr/>
      </xdr:nvSpPr>
      <xdr:spPr bwMode="auto">
        <a:xfrm>
          <a:off x="2857500" y="688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17645</xdr:rowOff>
    </xdr:from>
    <xdr:ext cx="762000" cy="259045"/>
    <xdr:sp macro="" textlink="">
      <xdr:nvSpPr>
        <xdr:cNvPr id="143" name="テキスト ボックス 142"/>
        <xdr:cNvSpPr txBox="1"/>
      </xdr:nvSpPr>
      <xdr:spPr>
        <a:xfrm>
          <a:off x="2527300" y="69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財政調整基金の年度末残高は、昨年度に引き続き総合計画での目標である予算規模の約１割を達成し、残高は着実に増加している。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は国民健康保険特別会計の繰出金が大きく減少したことにより実質単年度収支が黒字となったが、依然として歳出超過傾向が続くと考えられるため、経常的な歳出削減努力を要する。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全会計において赤字はなく、一般会計の黒字額の標準財政規模比は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％台を推移している。他会計でも赤字は生じていないものの、国民健康保険特別会計や下水道事業特別会計は、法定外・基準外繰入が常態化しており、保険税・使用料の見直しを進める必要がある。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インフラ・施設改修を見送り起債を抑制していたため実質収支比率の分子は減少を続けている。しかし、今後はインフラ・施設改修や臨時財政対策債の影響により、値が大きくなると予測される。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及び公営企業債等繰入見込額の減少と、充当可能基金の増加により、将来負担比率の分子は減少つつあったが、一般会計等に係る地方債の現在高が増加しており、今後も増加すると予測される。今後将来負担の増加となる事業については十分検証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11695170</v>
      </c>
      <c r="BO4" s="349"/>
      <c r="BP4" s="349"/>
      <c r="BQ4" s="349"/>
      <c r="BR4" s="349"/>
      <c r="BS4" s="349"/>
      <c r="BT4" s="349"/>
      <c r="BU4" s="350"/>
      <c r="BV4" s="348">
        <v>10719503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11144304</v>
      </c>
      <c r="BO5" s="386"/>
      <c r="BP5" s="386"/>
      <c r="BQ5" s="386"/>
      <c r="BR5" s="386"/>
      <c r="BS5" s="386"/>
      <c r="BT5" s="386"/>
      <c r="BU5" s="387"/>
      <c r="BV5" s="385">
        <v>10262386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91.1</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550866</v>
      </c>
      <c r="BO6" s="386"/>
      <c r="BP6" s="386"/>
      <c r="BQ6" s="386"/>
      <c r="BR6" s="386"/>
      <c r="BS6" s="386"/>
      <c r="BT6" s="386"/>
      <c r="BU6" s="387"/>
      <c r="BV6" s="385">
        <v>457117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97.9</v>
      </c>
      <c r="CU6" s="423"/>
      <c r="CV6" s="423"/>
      <c r="CW6" s="423"/>
      <c r="CX6" s="423"/>
      <c r="CY6" s="423"/>
      <c r="CZ6" s="423"/>
      <c r="DA6" s="424"/>
      <c r="DB6" s="422">
        <v>98.4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72465</v>
      </c>
      <c r="BO7" s="386"/>
      <c r="BP7" s="386"/>
      <c r="BQ7" s="386"/>
      <c r="BR7" s="386"/>
      <c r="BS7" s="386"/>
      <c r="BT7" s="386"/>
      <c r="BU7" s="387"/>
      <c r="BV7" s="385">
        <v>35059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7567771</v>
      </c>
      <c r="CU7" s="386"/>
      <c r="CV7" s="386"/>
      <c r="CW7" s="386"/>
      <c r="CX7" s="386"/>
      <c r="CY7" s="386"/>
      <c r="CZ7" s="386"/>
      <c r="DA7" s="387"/>
      <c r="DB7" s="385">
        <v>7630835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478401</v>
      </c>
      <c r="BO8" s="386"/>
      <c r="BP8" s="386"/>
      <c r="BQ8" s="386"/>
      <c r="BR8" s="386"/>
      <c r="BS8" s="386"/>
      <c r="BT8" s="386"/>
      <c r="BU8" s="387"/>
      <c r="BV8" s="385">
        <v>422058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0.89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41851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56343</v>
      </c>
      <c r="BO9" s="386"/>
      <c r="BP9" s="386"/>
      <c r="BQ9" s="386"/>
      <c r="BR9" s="386"/>
      <c r="BS9" s="386"/>
      <c r="BT9" s="386"/>
      <c r="BU9" s="387"/>
      <c r="BV9" s="385">
        <v>112855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8.6999999999999993</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39384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2351</v>
      </c>
      <c r="BO10" s="386"/>
      <c r="BP10" s="386"/>
      <c r="BQ10" s="386"/>
      <c r="BR10" s="386"/>
      <c r="BS10" s="386"/>
      <c r="BT10" s="386"/>
      <c r="BU10" s="387"/>
      <c r="BV10" s="385">
        <v>1549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42568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158845</v>
      </c>
      <c r="BO12" s="386"/>
      <c r="BP12" s="386"/>
      <c r="BQ12" s="386"/>
      <c r="BR12" s="386"/>
      <c r="BS12" s="386"/>
      <c r="BT12" s="386"/>
      <c r="BU12" s="387"/>
      <c r="BV12" s="385">
        <v>92574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41732</v>
      </c>
      <c r="S13" s="467"/>
      <c r="T13" s="467"/>
      <c r="U13" s="467"/>
      <c r="V13" s="468"/>
      <c r="W13" s="401" t="s">
        <v>123</v>
      </c>
      <c r="X13" s="402"/>
      <c r="Y13" s="402"/>
      <c r="Z13" s="402"/>
      <c r="AA13" s="402"/>
      <c r="AB13" s="392"/>
      <c r="AC13" s="436">
        <v>257</v>
      </c>
      <c r="AD13" s="437"/>
      <c r="AE13" s="437"/>
      <c r="AF13" s="437"/>
      <c r="AG13" s="476"/>
      <c r="AH13" s="436">
        <v>304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-100151</v>
      </c>
      <c r="BO13" s="386"/>
      <c r="BP13" s="386"/>
      <c r="BQ13" s="386"/>
      <c r="BR13" s="386"/>
      <c r="BS13" s="386"/>
      <c r="BT13" s="386"/>
      <c r="BU13" s="387"/>
      <c r="BV13" s="385">
        <v>21830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42289</v>
      </c>
      <c r="S14" s="467"/>
      <c r="T14" s="467"/>
      <c r="U14" s="467"/>
      <c r="V14" s="468"/>
      <c r="W14" s="375"/>
      <c r="X14" s="376"/>
      <c r="Y14" s="376"/>
      <c r="Z14" s="376"/>
      <c r="AA14" s="376"/>
      <c r="AB14" s="365"/>
      <c r="AC14" s="469">
        <v>1.3</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41466</v>
      </c>
      <c r="S15" s="467"/>
      <c r="T15" s="467"/>
      <c r="U15" s="467"/>
      <c r="V15" s="468"/>
      <c r="W15" s="401" t="s">
        <v>130</v>
      </c>
      <c r="X15" s="402"/>
      <c r="Y15" s="402"/>
      <c r="Z15" s="402"/>
      <c r="AA15" s="402"/>
      <c r="AB15" s="392"/>
      <c r="AC15" s="436">
        <v>7567</v>
      </c>
      <c r="AD15" s="437"/>
      <c r="AE15" s="437"/>
      <c r="AF15" s="437"/>
      <c r="AG15" s="476"/>
      <c r="AH15" s="436">
        <v>7475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4962103</v>
      </c>
      <c r="BO15" s="349"/>
      <c r="BP15" s="349"/>
      <c r="BQ15" s="349"/>
      <c r="BR15" s="349"/>
      <c r="BS15" s="349"/>
      <c r="BT15" s="349"/>
      <c r="BU15" s="350"/>
      <c r="BV15" s="348">
        <v>4871642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5476335</v>
      </c>
      <c r="BO16" s="386"/>
      <c r="BP16" s="386"/>
      <c r="BQ16" s="386"/>
      <c r="BR16" s="386"/>
      <c r="BS16" s="386"/>
      <c r="BT16" s="386"/>
      <c r="BU16" s="387"/>
      <c r="BV16" s="385">
        <v>5437641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12161</v>
      </c>
      <c r="AD17" s="437"/>
      <c r="AE17" s="437"/>
      <c r="AF17" s="437"/>
      <c r="AG17" s="476"/>
      <c r="AH17" s="436">
        <v>11922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6437309</v>
      </c>
      <c r="BO17" s="386"/>
      <c r="BP17" s="386"/>
      <c r="BQ17" s="386"/>
      <c r="BR17" s="386"/>
      <c r="BS17" s="386"/>
      <c r="BT17" s="386"/>
      <c r="BU17" s="387"/>
      <c r="BV17" s="385">
        <v>6355582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18.03</v>
      </c>
      <c r="M18" s="498"/>
      <c r="N18" s="498"/>
      <c r="O18" s="498"/>
      <c r="P18" s="498"/>
      <c r="Q18" s="498"/>
      <c r="R18" s="499"/>
      <c r="S18" s="499"/>
      <c r="T18" s="499"/>
      <c r="U18" s="499"/>
      <c r="V18" s="500"/>
      <c r="W18" s="403"/>
      <c r="X18" s="404"/>
      <c r="Y18" s="404"/>
      <c r="Z18" s="404"/>
      <c r="AA18" s="404"/>
      <c r="AB18" s="395"/>
      <c r="AC18" s="501">
        <v>60.9</v>
      </c>
      <c r="AD18" s="502"/>
      <c r="AE18" s="502"/>
      <c r="AF18" s="502"/>
      <c r="AG18" s="503"/>
      <c r="AH18" s="501">
        <v>59.7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7154521</v>
      </c>
      <c r="BO18" s="386"/>
      <c r="BP18" s="386"/>
      <c r="BQ18" s="386"/>
      <c r="BR18" s="386"/>
      <c r="BS18" s="386"/>
      <c r="BT18" s="386"/>
      <c r="BU18" s="387"/>
      <c r="BV18" s="385">
        <v>6881989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2321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8699147</v>
      </c>
      <c r="BO19" s="386"/>
      <c r="BP19" s="386"/>
      <c r="BQ19" s="386"/>
      <c r="BR19" s="386"/>
      <c r="BS19" s="386"/>
      <c r="BT19" s="386"/>
      <c r="BU19" s="387"/>
      <c r="BV19" s="385">
        <v>8324765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14935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8555513</v>
      </c>
      <c r="BO23" s="386"/>
      <c r="BP23" s="386"/>
      <c r="BQ23" s="386"/>
      <c r="BR23" s="386"/>
      <c r="BS23" s="386"/>
      <c r="BT23" s="386"/>
      <c r="BU23" s="387"/>
      <c r="BV23" s="385">
        <v>8258519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8740</v>
      </c>
      <c r="R24" s="437"/>
      <c r="S24" s="437"/>
      <c r="T24" s="437"/>
      <c r="U24" s="437"/>
      <c r="V24" s="476"/>
      <c r="W24" s="531"/>
      <c r="X24" s="519"/>
      <c r="Y24" s="520"/>
      <c r="Z24" s="435" t="s">
        <v>154</v>
      </c>
      <c r="AA24" s="415"/>
      <c r="AB24" s="415"/>
      <c r="AC24" s="415"/>
      <c r="AD24" s="415"/>
      <c r="AE24" s="415"/>
      <c r="AF24" s="415"/>
      <c r="AG24" s="416"/>
      <c r="AH24" s="436">
        <v>250</v>
      </c>
      <c r="AI24" s="437"/>
      <c r="AJ24" s="437"/>
      <c r="AK24" s="437"/>
      <c r="AL24" s="476"/>
      <c r="AM24" s="436">
        <v>729750</v>
      </c>
      <c r="AN24" s="437"/>
      <c r="AO24" s="437"/>
      <c r="AP24" s="437"/>
      <c r="AQ24" s="437"/>
      <c r="AR24" s="476"/>
      <c r="AS24" s="436">
        <v>2919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6875792</v>
      </c>
      <c r="BO24" s="386"/>
      <c r="BP24" s="386"/>
      <c r="BQ24" s="386"/>
      <c r="BR24" s="386"/>
      <c r="BS24" s="386"/>
      <c r="BT24" s="386"/>
      <c r="BU24" s="387"/>
      <c r="BV24" s="385">
        <v>6489363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7130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3232096</v>
      </c>
      <c r="BO25" s="349"/>
      <c r="BP25" s="349"/>
      <c r="BQ25" s="349"/>
      <c r="BR25" s="349"/>
      <c r="BS25" s="349"/>
      <c r="BT25" s="349"/>
      <c r="BU25" s="350"/>
      <c r="BV25" s="348">
        <v>2495351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6580</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3860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274371</v>
      </c>
      <c r="BO27" s="555"/>
      <c r="BP27" s="555"/>
      <c r="BQ27" s="555"/>
      <c r="BR27" s="555"/>
      <c r="BS27" s="555"/>
      <c r="BT27" s="555"/>
      <c r="BU27" s="556"/>
      <c r="BV27" s="554">
        <v>274271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3100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1131662</v>
      </c>
      <c r="BO28" s="349"/>
      <c r="BP28" s="349"/>
      <c r="BQ28" s="349"/>
      <c r="BR28" s="349"/>
      <c r="BS28" s="349"/>
      <c r="BT28" s="349"/>
      <c r="BU28" s="350"/>
      <c r="BV28" s="348">
        <v>1023629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2800</v>
      </c>
      <c r="R29" s="437"/>
      <c r="S29" s="437"/>
      <c r="T29" s="437"/>
      <c r="U29" s="437"/>
      <c r="V29" s="476"/>
      <c r="W29" s="532"/>
      <c r="X29" s="533"/>
      <c r="Y29" s="534"/>
      <c r="Z29" s="435" t="s">
        <v>171</v>
      </c>
      <c r="AA29" s="415"/>
      <c r="AB29" s="415"/>
      <c r="AC29" s="415"/>
      <c r="AD29" s="415"/>
      <c r="AE29" s="415"/>
      <c r="AF29" s="415"/>
      <c r="AG29" s="416"/>
      <c r="AH29" s="436">
        <v>250</v>
      </c>
      <c r="AI29" s="437"/>
      <c r="AJ29" s="437"/>
      <c r="AK29" s="437"/>
      <c r="AL29" s="476"/>
      <c r="AM29" s="436">
        <v>729750</v>
      </c>
      <c r="AN29" s="437"/>
      <c r="AO29" s="437"/>
      <c r="AP29" s="437"/>
      <c r="AQ29" s="437"/>
      <c r="AR29" s="476"/>
      <c r="AS29" s="436">
        <v>2919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100091</v>
      </c>
      <c r="BO29" s="386"/>
      <c r="BP29" s="386"/>
      <c r="BQ29" s="386"/>
      <c r="BR29" s="386"/>
      <c r="BS29" s="386"/>
      <c r="BT29" s="386"/>
      <c r="BU29" s="387"/>
      <c r="BV29" s="385">
        <v>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101.1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398210</v>
      </c>
      <c r="BO30" s="555"/>
      <c r="BP30" s="555"/>
      <c r="BQ30" s="555"/>
      <c r="BR30" s="555"/>
      <c r="BS30" s="555"/>
      <c r="BT30" s="555"/>
      <c r="BU30" s="556"/>
      <c r="BV30" s="554">
        <v>417209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尾三衛生組合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尾張土地開発公社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旭ケ丘団地汚水処理事業特別会計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国民健康保険東郷診療所特別会計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尾三消防組合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愛知中部水道企業団</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日東衛生組合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介護サービス事業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愛知県市町村職員退職手当組合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愛知県後期高齢者医療広域連合（一般会計）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愛知県後期高齢者医療広域連合（後期高齢者医療特別会計）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尾張市町交通災害共済組合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6394093</v>
      </c>
      <c r="S5" s="583"/>
      <c r="T5" s="583"/>
      <c r="U5" s="583"/>
      <c r="V5" s="583"/>
      <c r="W5" s="583"/>
      <c r="X5" s="583"/>
      <c r="Y5" s="584"/>
      <c r="Z5" s="585">
        <v>54.7</v>
      </c>
      <c r="AA5" s="585"/>
      <c r="AB5" s="585"/>
      <c r="AC5" s="585"/>
      <c r="AD5" s="586">
        <v>6005226</v>
      </c>
      <c r="AE5" s="586"/>
      <c r="AF5" s="586"/>
      <c r="AG5" s="586"/>
      <c r="AH5" s="586"/>
      <c r="AI5" s="586"/>
      <c r="AJ5" s="586"/>
      <c r="AK5" s="586"/>
      <c r="AL5" s="587">
        <v>82.2</v>
      </c>
      <c r="AM5" s="588"/>
      <c r="AN5" s="588"/>
      <c r="AO5" s="589"/>
      <c r="AP5" s="579" t="s">
        <v>209</v>
      </c>
      <c r="AQ5" s="580"/>
      <c r="AR5" s="580"/>
      <c r="AS5" s="580"/>
      <c r="AT5" s="580"/>
      <c r="AU5" s="580"/>
      <c r="AV5" s="580"/>
      <c r="AW5" s="580"/>
      <c r="AX5" s="580"/>
      <c r="AY5" s="580"/>
      <c r="AZ5" s="580"/>
      <c r="BA5" s="580"/>
      <c r="BB5" s="580"/>
      <c r="BC5" s="580"/>
      <c r="BD5" s="580"/>
      <c r="BE5" s="580"/>
      <c r="BF5" s="581"/>
      <c r="BG5" s="593">
        <v>6005226</v>
      </c>
      <c r="BH5" s="594"/>
      <c r="BI5" s="594"/>
      <c r="BJ5" s="594"/>
      <c r="BK5" s="594"/>
      <c r="BL5" s="594"/>
      <c r="BM5" s="594"/>
      <c r="BN5" s="595"/>
      <c r="BO5" s="596">
        <v>93.9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96546</v>
      </c>
      <c r="S6" s="594"/>
      <c r="T6" s="594"/>
      <c r="U6" s="594"/>
      <c r="V6" s="594"/>
      <c r="W6" s="594"/>
      <c r="X6" s="594"/>
      <c r="Y6" s="595"/>
      <c r="Z6" s="596">
        <v>0.8</v>
      </c>
      <c r="AA6" s="596"/>
      <c r="AB6" s="596"/>
      <c r="AC6" s="596"/>
      <c r="AD6" s="597">
        <v>96546</v>
      </c>
      <c r="AE6" s="597"/>
      <c r="AF6" s="597"/>
      <c r="AG6" s="597"/>
      <c r="AH6" s="597"/>
      <c r="AI6" s="597"/>
      <c r="AJ6" s="597"/>
      <c r="AK6" s="597"/>
      <c r="AL6" s="598">
        <v>1.3</v>
      </c>
      <c r="AM6" s="599"/>
      <c r="AN6" s="599"/>
      <c r="AO6" s="600"/>
      <c r="AP6" s="590" t="s">
        <v>215</v>
      </c>
      <c r="AQ6" s="591"/>
      <c r="AR6" s="591"/>
      <c r="AS6" s="591"/>
      <c r="AT6" s="591"/>
      <c r="AU6" s="591"/>
      <c r="AV6" s="591"/>
      <c r="AW6" s="591"/>
      <c r="AX6" s="591"/>
      <c r="AY6" s="591"/>
      <c r="AZ6" s="591"/>
      <c r="BA6" s="591"/>
      <c r="BB6" s="591"/>
      <c r="BC6" s="591"/>
      <c r="BD6" s="591"/>
      <c r="BE6" s="591"/>
      <c r="BF6" s="592"/>
      <c r="BG6" s="593">
        <v>6005226</v>
      </c>
      <c r="BH6" s="594"/>
      <c r="BI6" s="594"/>
      <c r="BJ6" s="594"/>
      <c r="BK6" s="594"/>
      <c r="BL6" s="594"/>
      <c r="BM6" s="594"/>
      <c r="BN6" s="595"/>
      <c r="BO6" s="596">
        <v>93.9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133558</v>
      </c>
      <c r="CS6" s="594"/>
      <c r="CT6" s="594"/>
      <c r="CU6" s="594"/>
      <c r="CV6" s="594"/>
      <c r="CW6" s="594"/>
      <c r="CX6" s="594"/>
      <c r="CY6" s="595"/>
      <c r="CZ6" s="596">
        <v>1.2</v>
      </c>
      <c r="DA6" s="596"/>
      <c r="DB6" s="596"/>
      <c r="DC6" s="596"/>
      <c r="DD6" s="602" t="s">
        <v>210</v>
      </c>
      <c r="DE6" s="594"/>
      <c r="DF6" s="594"/>
      <c r="DG6" s="594"/>
      <c r="DH6" s="594"/>
      <c r="DI6" s="594"/>
      <c r="DJ6" s="594"/>
      <c r="DK6" s="594"/>
      <c r="DL6" s="594"/>
      <c r="DM6" s="594"/>
      <c r="DN6" s="594"/>
      <c r="DO6" s="594"/>
      <c r="DP6" s="595"/>
      <c r="DQ6" s="602">
        <v>133558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18967</v>
      </c>
      <c r="S7" s="594"/>
      <c r="T7" s="594"/>
      <c r="U7" s="594"/>
      <c r="V7" s="594"/>
      <c r="W7" s="594"/>
      <c r="X7" s="594"/>
      <c r="Y7" s="595"/>
      <c r="Z7" s="596">
        <v>0.2</v>
      </c>
      <c r="AA7" s="596"/>
      <c r="AB7" s="596"/>
      <c r="AC7" s="596"/>
      <c r="AD7" s="597">
        <v>18967</v>
      </c>
      <c r="AE7" s="597"/>
      <c r="AF7" s="597"/>
      <c r="AG7" s="597"/>
      <c r="AH7" s="597"/>
      <c r="AI7" s="597"/>
      <c r="AJ7" s="597"/>
      <c r="AK7" s="597"/>
      <c r="AL7" s="598">
        <v>0.3</v>
      </c>
      <c r="AM7" s="599"/>
      <c r="AN7" s="599"/>
      <c r="AO7" s="600"/>
      <c r="AP7" s="590" t="s">
        <v>218</v>
      </c>
      <c r="AQ7" s="591"/>
      <c r="AR7" s="591"/>
      <c r="AS7" s="591"/>
      <c r="AT7" s="591"/>
      <c r="AU7" s="591"/>
      <c r="AV7" s="591"/>
      <c r="AW7" s="591"/>
      <c r="AX7" s="591"/>
      <c r="AY7" s="591"/>
      <c r="AZ7" s="591"/>
      <c r="BA7" s="591"/>
      <c r="BB7" s="591"/>
      <c r="BC7" s="591"/>
      <c r="BD7" s="591"/>
      <c r="BE7" s="591"/>
      <c r="BF7" s="592"/>
      <c r="BG7" s="593">
        <v>3294173</v>
      </c>
      <c r="BH7" s="594"/>
      <c r="BI7" s="594"/>
      <c r="BJ7" s="594"/>
      <c r="BK7" s="594"/>
      <c r="BL7" s="594"/>
      <c r="BM7" s="594"/>
      <c r="BN7" s="595"/>
      <c r="BO7" s="596">
        <v>51.5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1561118</v>
      </c>
      <c r="CS7" s="594"/>
      <c r="CT7" s="594"/>
      <c r="CU7" s="594"/>
      <c r="CV7" s="594"/>
      <c r="CW7" s="594"/>
      <c r="CX7" s="594"/>
      <c r="CY7" s="595"/>
      <c r="CZ7" s="596">
        <v>14</v>
      </c>
      <c r="DA7" s="596"/>
      <c r="DB7" s="596"/>
      <c r="DC7" s="596"/>
      <c r="DD7" s="602">
        <v>24622</v>
      </c>
      <c r="DE7" s="594"/>
      <c r="DF7" s="594"/>
      <c r="DG7" s="594"/>
      <c r="DH7" s="594"/>
      <c r="DI7" s="594"/>
      <c r="DJ7" s="594"/>
      <c r="DK7" s="594"/>
      <c r="DL7" s="594"/>
      <c r="DM7" s="594"/>
      <c r="DN7" s="594"/>
      <c r="DO7" s="594"/>
      <c r="DP7" s="595"/>
      <c r="DQ7" s="602">
        <v>1378932</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59543</v>
      </c>
      <c r="S8" s="594"/>
      <c r="T8" s="594"/>
      <c r="U8" s="594"/>
      <c r="V8" s="594"/>
      <c r="W8" s="594"/>
      <c r="X8" s="594"/>
      <c r="Y8" s="595"/>
      <c r="Z8" s="596">
        <v>0.5</v>
      </c>
      <c r="AA8" s="596"/>
      <c r="AB8" s="596"/>
      <c r="AC8" s="596"/>
      <c r="AD8" s="597">
        <v>59543</v>
      </c>
      <c r="AE8" s="597"/>
      <c r="AF8" s="597"/>
      <c r="AG8" s="597"/>
      <c r="AH8" s="597"/>
      <c r="AI8" s="597"/>
      <c r="AJ8" s="597"/>
      <c r="AK8" s="597"/>
      <c r="AL8" s="598">
        <v>0.8</v>
      </c>
      <c r="AM8" s="599"/>
      <c r="AN8" s="599"/>
      <c r="AO8" s="600"/>
      <c r="AP8" s="590" t="s">
        <v>221</v>
      </c>
      <c r="AQ8" s="591"/>
      <c r="AR8" s="591"/>
      <c r="AS8" s="591"/>
      <c r="AT8" s="591"/>
      <c r="AU8" s="591"/>
      <c r="AV8" s="591"/>
      <c r="AW8" s="591"/>
      <c r="AX8" s="591"/>
      <c r="AY8" s="591"/>
      <c r="AZ8" s="591"/>
      <c r="BA8" s="591"/>
      <c r="BB8" s="591"/>
      <c r="BC8" s="591"/>
      <c r="BD8" s="591"/>
      <c r="BE8" s="591"/>
      <c r="BF8" s="592"/>
      <c r="BG8" s="593">
        <v>72444</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4497586</v>
      </c>
      <c r="CS8" s="594"/>
      <c r="CT8" s="594"/>
      <c r="CU8" s="594"/>
      <c r="CV8" s="594"/>
      <c r="CW8" s="594"/>
      <c r="CX8" s="594"/>
      <c r="CY8" s="595"/>
      <c r="CZ8" s="596">
        <v>40.4</v>
      </c>
      <c r="DA8" s="596"/>
      <c r="DB8" s="596"/>
      <c r="DC8" s="596"/>
      <c r="DD8" s="602">
        <v>370892</v>
      </c>
      <c r="DE8" s="594"/>
      <c r="DF8" s="594"/>
      <c r="DG8" s="594"/>
      <c r="DH8" s="594"/>
      <c r="DI8" s="594"/>
      <c r="DJ8" s="594"/>
      <c r="DK8" s="594"/>
      <c r="DL8" s="594"/>
      <c r="DM8" s="594"/>
      <c r="DN8" s="594"/>
      <c r="DO8" s="594"/>
      <c r="DP8" s="595"/>
      <c r="DQ8" s="602">
        <v>2295044</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38560</v>
      </c>
      <c r="S9" s="594"/>
      <c r="T9" s="594"/>
      <c r="U9" s="594"/>
      <c r="V9" s="594"/>
      <c r="W9" s="594"/>
      <c r="X9" s="594"/>
      <c r="Y9" s="595"/>
      <c r="Z9" s="596">
        <v>0.3</v>
      </c>
      <c r="AA9" s="596"/>
      <c r="AB9" s="596"/>
      <c r="AC9" s="596"/>
      <c r="AD9" s="597">
        <v>38560</v>
      </c>
      <c r="AE9" s="597"/>
      <c r="AF9" s="597"/>
      <c r="AG9" s="597"/>
      <c r="AH9" s="597"/>
      <c r="AI9" s="597"/>
      <c r="AJ9" s="597"/>
      <c r="AK9" s="597"/>
      <c r="AL9" s="598">
        <v>0.5</v>
      </c>
      <c r="AM9" s="599"/>
      <c r="AN9" s="599"/>
      <c r="AO9" s="600"/>
      <c r="AP9" s="590" t="s">
        <v>225</v>
      </c>
      <c r="AQ9" s="591"/>
      <c r="AR9" s="591"/>
      <c r="AS9" s="591"/>
      <c r="AT9" s="591"/>
      <c r="AU9" s="591"/>
      <c r="AV9" s="591"/>
      <c r="AW9" s="591"/>
      <c r="AX9" s="591"/>
      <c r="AY9" s="591"/>
      <c r="AZ9" s="591"/>
      <c r="BA9" s="591"/>
      <c r="BB9" s="591"/>
      <c r="BC9" s="591"/>
      <c r="BD9" s="591"/>
      <c r="BE9" s="591"/>
      <c r="BF9" s="592"/>
      <c r="BG9" s="593">
        <v>2860160</v>
      </c>
      <c r="BH9" s="594"/>
      <c r="BI9" s="594"/>
      <c r="BJ9" s="594"/>
      <c r="BK9" s="594"/>
      <c r="BL9" s="594"/>
      <c r="BM9" s="594"/>
      <c r="BN9" s="595"/>
      <c r="BO9" s="596">
        <v>44.7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933792</v>
      </c>
      <c r="CS9" s="594"/>
      <c r="CT9" s="594"/>
      <c r="CU9" s="594"/>
      <c r="CV9" s="594"/>
      <c r="CW9" s="594"/>
      <c r="CX9" s="594"/>
      <c r="CY9" s="595"/>
      <c r="CZ9" s="596">
        <v>8.4</v>
      </c>
      <c r="DA9" s="596"/>
      <c r="DB9" s="596"/>
      <c r="DC9" s="596"/>
      <c r="DD9" s="602">
        <v>9012</v>
      </c>
      <c r="DE9" s="594"/>
      <c r="DF9" s="594"/>
      <c r="DG9" s="594"/>
      <c r="DH9" s="594"/>
      <c r="DI9" s="594"/>
      <c r="DJ9" s="594"/>
      <c r="DK9" s="594"/>
      <c r="DL9" s="594"/>
      <c r="DM9" s="594"/>
      <c r="DN9" s="594"/>
      <c r="DO9" s="594"/>
      <c r="DP9" s="595"/>
      <c r="DQ9" s="602">
        <v>875935</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445076</v>
      </c>
      <c r="S10" s="594"/>
      <c r="T10" s="594"/>
      <c r="U10" s="594"/>
      <c r="V10" s="594"/>
      <c r="W10" s="594"/>
      <c r="X10" s="594"/>
      <c r="Y10" s="595"/>
      <c r="Z10" s="596">
        <v>3.8</v>
      </c>
      <c r="AA10" s="596"/>
      <c r="AB10" s="596"/>
      <c r="AC10" s="596"/>
      <c r="AD10" s="597">
        <v>445076</v>
      </c>
      <c r="AE10" s="597"/>
      <c r="AF10" s="597"/>
      <c r="AG10" s="597"/>
      <c r="AH10" s="597"/>
      <c r="AI10" s="597"/>
      <c r="AJ10" s="597"/>
      <c r="AK10" s="597"/>
      <c r="AL10" s="598">
        <v>6.1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76719</v>
      </c>
      <c r="BH10" s="594"/>
      <c r="BI10" s="594"/>
      <c r="BJ10" s="594"/>
      <c r="BK10" s="594"/>
      <c r="BL10" s="594"/>
      <c r="BM10" s="594"/>
      <c r="BN10" s="595"/>
      <c r="BO10" s="596">
        <v>1.2</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1237</v>
      </c>
      <c r="CS10" s="594"/>
      <c r="CT10" s="594"/>
      <c r="CU10" s="594"/>
      <c r="CV10" s="594"/>
      <c r="CW10" s="594"/>
      <c r="CX10" s="594"/>
      <c r="CY10" s="595"/>
      <c r="CZ10" s="596">
        <v>0</v>
      </c>
      <c r="DA10" s="596"/>
      <c r="DB10" s="596"/>
      <c r="DC10" s="596"/>
      <c r="DD10" s="602" t="s">
        <v>222</v>
      </c>
      <c r="DE10" s="594"/>
      <c r="DF10" s="594"/>
      <c r="DG10" s="594"/>
      <c r="DH10" s="594"/>
      <c r="DI10" s="594"/>
      <c r="DJ10" s="594"/>
      <c r="DK10" s="594"/>
      <c r="DL10" s="594"/>
      <c r="DM10" s="594"/>
      <c r="DN10" s="594"/>
      <c r="DO10" s="594"/>
      <c r="DP10" s="595"/>
      <c r="DQ10" s="602">
        <v>1237</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18558</v>
      </c>
      <c r="S11" s="594"/>
      <c r="T11" s="594"/>
      <c r="U11" s="594"/>
      <c r="V11" s="594"/>
      <c r="W11" s="594"/>
      <c r="X11" s="594"/>
      <c r="Y11" s="595"/>
      <c r="Z11" s="596">
        <v>0.2</v>
      </c>
      <c r="AA11" s="596"/>
      <c r="AB11" s="596"/>
      <c r="AC11" s="596"/>
      <c r="AD11" s="597">
        <v>18558</v>
      </c>
      <c r="AE11" s="597"/>
      <c r="AF11" s="597"/>
      <c r="AG11" s="597"/>
      <c r="AH11" s="597"/>
      <c r="AI11" s="597"/>
      <c r="AJ11" s="597"/>
      <c r="AK11" s="597"/>
      <c r="AL11" s="598">
        <v>0.3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284850</v>
      </c>
      <c r="BH11" s="594"/>
      <c r="BI11" s="594"/>
      <c r="BJ11" s="594"/>
      <c r="BK11" s="594"/>
      <c r="BL11" s="594"/>
      <c r="BM11" s="594"/>
      <c r="BN11" s="595"/>
      <c r="BO11" s="596">
        <v>4.5</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66409</v>
      </c>
      <c r="CS11" s="594"/>
      <c r="CT11" s="594"/>
      <c r="CU11" s="594"/>
      <c r="CV11" s="594"/>
      <c r="CW11" s="594"/>
      <c r="CX11" s="594"/>
      <c r="CY11" s="595"/>
      <c r="CZ11" s="596">
        <v>0.6</v>
      </c>
      <c r="DA11" s="596"/>
      <c r="DB11" s="596"/>
      <c r="DC11" s="596"/>
      <c r="DD11" s="602">
        <v>4808</v>
      </c>
      <c r="DE11" s="594"/>
      <c r="DF11" s="594"/>
      <c r="DG11" s="594"/>
      <c r="DH11" s="594"/>
      <c r="DI11" s="594"/>
      <c r="DJ11" s="594"/>
      <c r="DK11" s="594"/>
      <c r="DL11" s="594"/>
      <c r="DM11" s="594"/>
      <c r="DN11" s="594"/>
      <c r="DO11" s="594"/>
      <c r="DP11" s="595"/>
      <c r="DQ11" s="602">
        <v>52477</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2411341</v>
      </c>
      <c r="BH12" s="594"/>
      <c r="BI12" s="594"/>
      <c r="BJ12" s="594"/>
      <c r="BK12" s="594"/>
      <c r="BL12" s="594"/>
      <c r="BM12" s="594"/>
      <c r="BN12" s="595"/>
      <c r="BO12" s="596">
        <v>37.700000000000003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93989</v>
      </c>
      <c r="CS12" s="594"/>
      <c r="CT12" s="594"/>
      <c r="CU12" s="594"/>
      <c r="CV12" s="594"/>
      <c r="CW12" s="594"/>
      <c r="CX12" s="594"/>
      <c r="CY12" s="595"/>
      <c r="CZ12" s="596">
        <v>0.8</v>
      </c>
      <c r="DA12" s="596"/>
      <c r="DB12" s="596"/>
      <c r="DC12" s="596"/>
      <c r="DD12" s="602" t="s">
        <v>222</v>
      </c>
      <c r="DE12" s="594"/>
      <c r="DF12" s="594"/>
      <c r="DG12" s="594"/>
      <c r="DH12" s="594"/>
      <c r="DI12" s="594"/>
      <c r="DJ12" s="594"/>
      <c r="DK12" s="594"/>
      <c r="DL12" s="594"/>
      <c r="DM12" s="594"/>
      <c r="DN12" s="594"/>
      <c r="DO12" s="594"/>
      <c r="DP12" s="595"/>
      <c r="DQ12" s="602">
        <v>43989</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24181</v>
      </c>
      <c r="S13" s="594"/>
      <c r="T13" s="594"/>
      <c r="U13" s="594"/>
      <c r="V13" s="594"/>
      <c r="W13" s="594"/>
      <c r="X13" s="594"/>
      <c r="Y13" s="595"/>
      <c r="Z13" s="596">
        <v>0.2</v>
      </c>
      <c r="AA13" s="596"/>
      <c r="AB13" s="596"/>
      <c r="AC13" s="596"/>
      <c r="AD13" s="597">
        <v>24181</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2393698</v>
      </c>
      <c r="BH13" s="594"/>
      <c r="BI13" s="594"/>
      <c r="BJ13" s="594"/>
      <c r="BK13" s="594"/>
      <c r="BL13" s="594"/>
      <c r="BM13" s="594"/>
      <c r="BN13" s="595"/>
      <c r="BO13" s="596">
        <v>37.4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887645</v>
      </c>
      <c r="CS13" s="594"/>
      <c r="CT13" s="594"/>
      <c r="CU13" s="594"/>
      <c r="CV13" s="594"/>
      <c r="CW13" s="594"/>
      <c r="CX13" s="594"/>
      <c r="CY13" s="595"/>
      <c r="CZ13" s="596">
        <v>8</v>
      </c>
      <c r="DA13" s="596"/>
      <c r="DB13" s="596"/>
      <c r="DC13" s="596"/>
      <c r="DD13" s="602">
        <v>151329</v>
      </c>
      <c r="DE13" s="594"/>
      <c r="DF13" s="594"/>
      <c r="DG13" s="594"/>
      <c r="DH13" s="594"/>
      <c r="DI13" s="594"/>
      <c r="DJ13" s="594"/>
      <c r="DK13" s="594"/>
      <c r="DL13" s="594"/>
      <c r="DM13" s="594"/>
      <c r="DN13" s="594"/>
      <c r="DO13" s="594"/>
      <c r="DP13" s="595"/>
      <c r="DQ13" s="602">
        <v>868210</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60664</v>
      </c>
      <c r="BH14" s="594"/>
      <c r="BI14" s="594"/>
      <c r="BJ14" s="594"/>
      <c r="BK14" s="594"/>
      <c r="BL14" s="594"/>
      <c r="BM14" s="594"/>
      <c r="BN14" s="595"/>
      <c r="BO14" s="596">
        <v>0.9</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573752</v>
      </c>
      <c r="CS14" s="594"/>
      <c r="CT14" s="594"/>
      <c r="CU14" s="594"/>
      <c r="CV14" s="594"/>
      <c r="CW14" s="594"/>
      <c r="CX14" s="594"/>
      <c r="CY14" s="595"/>
      <c r="CZ14" s="596">
        <v>5.0999999999999996</v>
      </c>
      <c r="DA14" s="596"/>
      <c r="DB14" s="596"/>
      <c r="DC14" s="596"/>
      <c r="DD14" s="602">
        <v>659</v>
      </c>
      <c r="DE14" s="594"/>
      <c r="DF14" s="594"/>
      <c r="DG14" s="594"/>
      <c r="DH14" s="594"/>
      <c r="DI14" s="594"/>
      <c r="DJ14" s="594"/>
      <c r="DK14" s="594"/>
      <c r="DL14" s="594"/>
      <c r="DM14" s="594"/>
      <c r="DN14" s="594"/>
      <c r="DO14" s="594"/>
      <c r="DP14" s="595"/>
      <c r="DQ14" s="602">
        <v>572945</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41881</v>
      </c>
      <c r="S15" s="594"/>
      <c r="T15" s="594"/>
      <c r="U15" s="594"/>
      <c r="V15" s="594"/>
      <c r="W15" s="594"/>
      <c r="X15" s="594"/>
      <c r="Y15" s="595"/>
      <c r="Z15" s="596">
        <v>0.4</v>
      </c>
      <c r="AA15" s="596"/>
      <c r="AB15" s="596"/>
      <c r="AC15" s="596"/>
      <c r="AD15" s="597">
        <v>41881</v>
      </c>
      <c r="AE15" s="597"/>
      <c r="AF15" s="597"/>
      <c r="AG15" s="597"/>
      <c r="AH15" s="597"/>
      <c r="AI15" s="597"/>
      <c r="AJ15" s="597"/>
      <c r="AK15" s="597"/>
      <c r="AL15" s="598">
        <v>0.6</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239048</v>
      </c>
      <c r="BH15" s="594"/>
      <c r="BI15" s="594"/>
      <c r="BJ15" s="594"/>
      <c r="BK15" s="594"/>
      <c r="BL15" s="594"/>
      <c r="BM15" s="594"/>
      <c r="BN15" s="595"/>
      <c r="BO15" s="596">
        <v>3.7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1587354</v>
      </c>
      <c r="CS15" s="594"/>
      <c r="CT15" s="594"/>
      <c r="CU15" s="594"/>
      <c r="CV15" s="594"/>
      <c r="CW15" s="594"/>
      <c r="CX15" s="594"/>
      <c r="CY15" s="595"/>
      <c r="CZ15" s="596">
        <v>14.2</v>
      </c>
      <c r="DA15" s="596"/>
      <c r="DB15" s="596"/>
      <c r="DC15" s="596"/>
      <c r="DD15" s="602">
        <v>417320</v>
      </c>
      <c r="DE15" s="594"/>
      <c r="DF15" s="594"/>
      <c r="DG15" s="594"/>
      <c r="DH15" s="594"/>
      <c r="DI15" s="594"/>
      <c r="DJ15" s="594"/>
      <c r="DK15" s="594"/>
      <c r="DL15" s="594"/>
      <c r="DM15" s="594"/>
      <c r="DN15" s="594"/>
      <c r="DO15" s="594"/>
      <c r="DP15" s="595"/>
      <c r="DQ15" s="602">
        <v>1118725</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584869</v>
      </c>
      <c r="S16" s="594"/>
      <c r="T16" s="594"/>
      <c r="U16" s="594"/>
      <c r="V16" s="594"/>
      <c r="W16" s="594"/>
      <c r="X16" s="594"/>
      <c r="Y16" s="595"/>
      <c r="Z16" s="596">
        <v>5</v>
      </c>
      <c r="AA16" s="596"/>
      <c r="AB16" s="596"/>
      <c r="AC16" s="596"/>
      <c r="AD16" s="597">
        <v>516684</v>
      </c>
      <c r="AE16" s="597"/>
      <c r="AF16" s="597"/>
      <c r="AG16" s="597"/>
      <c r="AH16" s="597"/>
      <c r="AI16" s="597"/>
      <c r="AJ16" s="597"/>
      <c r="AK16" s="597"/>
      <c r="AL16" s="598">
        <v>7.1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222</v>
      </c>
      <c r="CS16" s="594"/>
      <c r="CT16" s="594"/>
      <c r="CU16" s="594"/>
      <c r="CV16" s="594"/>
      <c r="CW16" s="594"/>
      <c r="CX16" s="594"/>
      <c r="CY16" s="595"/>
      <c r="CZ16" s="596" t="s">
        <v>222</v>
      </c>
      <c r="DA16" s="596"/>
      <c r="DB16" s="596"/>
      <c r="DC16" s="596"/>
      <c r="DD16" s="602" t="s">
        <v>222</v>
      </c>
      <c r="DE16" s="594"/>
      <c r="DF16" s="594"/>
      <c r="DG16" s="594"/>
      <c r="DH16" s="594"/>
      <c r="DI16" s="594"/>
      <c r="DJ16" s="594"/>
      <c r="DK16" s="594"/>
      <c r="DL16" s="594"/>
      <c r="DM16" s="594"/>
      <c r="DN16" s="594"/>
      <c r="DO16" s="594"/>
      <c r="DP16" s="595"/>
      <c r="DQ16" s="602" t="s">
        <v>222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516684</v>
      </c>
      <c r="S17" s="594"/>
      <c r="T17" s="594"/>
      <c r="U17" s="594"/>
      <c r="V17" s="594"/>
      <c r="W17" s="594"/>
      <c r="X17" s="594"/>
      <c r="Y17" s="595"/>
      <c r="Z17" s="596">
        <v>4.4000000000000004</v>
      </c>
      <c r="AA17" s="596"/>
      <c r="AB17" s="596"/>
      <c r="AC17" s="596"/>
      <c r="AD17" s="597">
        <v>516684</v>
      </c>
      <c r="AE17" s="597"/>
      <c r="AF17" s="597"/>
      <c r="AG17" s="597"/>
      <c r="AH17" s="597"/>
      <c r="AI17" s="597"/>
      <c r="AJ17" s="597"/>
      <c r="AK17" s="597"/>
      <c r="AL17" s="598">
        <v>7.1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758850</v>
      </c>
      <c r="CS17" s="594"/>
      <c r="CT17" s="594"/>
      <c r="CU17" s="594"/>
      <c r="CV17" s="594"/>
      <c r="CW17" s="594"/>
      <c r="CX17" s="594"/>
      <c r="CY17" s="595"/>
      <c r="CZ17" s="596">
        <v>6.8</v>
      </c>
      <c r="DA17" s="596"/>
      <c r="DB17" s="596"/>
      <c r="DC17" s="596"/>
      <c r="DD17" s="602" t="s">
        <v>222</v>
      </c>
      <c r="DE17" s="594"/>
      <c r="DF17" s="594"/>
      <c r="DG17" s="594"/>
      <c r="DH17" s="594"/>
      <c r="DI17" s="594"/>
      <c r="DJ17" s="594"/>
      <c r="DK17" s="594"/>
      <c r="DL17" s="594"/>
      <c r="DM17" s="594"/>
      <c r="DN17" s="594"/>
      <c r="DO17" s="594"/>
      <c r="DP17" s="595"/>
      <c r="DQ17" s="602">
        <v>758850</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68176</v>
      </c>
      <c r="S18" s="594"/>
      <c r="T18" s="594"/>
      <c r="U18" s="594"/>
      <c r="V18" s="594"/>
      <c r="W18" s="594"/>
      <c r="X18" s="594"/>
      <c r="Y18" s="595"/>
      <c r="Z18" s="596">
        <v>0.6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49014</v>
      </c>
      <c r="CS18" s="594"/>
      <c r="CT18" s="594"/>
      <c r="CU18" s="594"/>
      <c r="CV18" s="594"/>
      <c r="CW18" s="594"/>
      <c r="CX18" s="594"/>
      <c r="CY18" s="595"/>
      <c r="CZ18" s="596">
        <v>0.4</v>
      </c>
      <c r="DA18" s="596"/>
      <c r="DB18" s="596"/>
      <c r="DC18" s="596"/>
      <c r="DD18" s="602" t="s">
        <v>222</v>
      </c>
      <c r="DE18" s="594"/>
      <c r="DF18" s="594"/>
      <c r="DG18" s="594"/>
      <c r="DH18" s="594"/>
      <c r="DI18" s="594"/>
      <c r="DJ18" s="594"/>
      <c r="DK18" s="594"/>
      <c r="DL18" s="594"/>
      <c r="DM18" s="594"/>
      <c r="DN18" s="594"/>
      <c r="DO18" s="594"/>
      <c r="DP18" s="595"/>
      <c r="DQ18" s="602">
        <v>48379</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388867</v>
      </c>
      <c r="BH19" s="594"/>
      <c r="BI19" s="594"/>
      <c r="BJ19" s="594"/>
      <c r="BK19" s="594"/>
      <c r="BL19" s="594"/>
      <c r="BM19" s="594"/>
      <c r="BN19" s="595"/>
      <c r="BO19" s="596">
        <v>6.1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7722274</v>
      </c>
      <c r="S20" s="594"/>
      <c r="T20" s="594"/>
      <c r="U20" s="594"/>
      <c r="V20" s="594"/>
      <c r="W20" s="594"/>
      <c r="X20" s="594"/>
      <c r="Y20" s="595"/>
      <c r="Z20" s="596">
        <v>66</v>
      </c>
      <c r="AA20" s="596"/>
      <c r="AB20" s="596"/>
      <c r="AC20" s="596"/>
      <c r="AD20" s="597">
        <v>7265222</v>
      </c>
      <c r="AE20" s="597"/>
      <c r="AF20" s="597"/>
      <c r="AG20" s="597"/>
      <c r="AH20" s="597"/>
      <c r="AI20" s="597"/>
      <c r="AJ20" s="597"/>
      <c r="AK20" s="597"/>
      <c r="AL20" s="598">
        <v>99.4</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388867</v>
      </c>
      <c r="BH20" s="594"/>
      <c r="BI20" s="594"/>
      <c r="BJ20" s="594"/>
      <c r="BK20" s="594"/>
      <c r="BL20" s="594"/>
      <c r="BM20" s="594"/>
      <c r="BN20" s="595"/>
      <c r="BO20" s="596">
        <v>6.1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11144304</v>
      </c>
      <c r="CS20" s="594"/>
      <c r="CT20" s="594"/>
      <c r="CU20" s="594"/>
      <c r="CV20" s="594"/>
      <c r="CW20" s="594"/>
      <c r="CX20" s="594"/>
      <c r="CY20" s="595"/>
      <c r="CZ20" s="596">
        <v>100</v>
      </c>
      <c r="DA20" s="596"/>
      <c r="DB20" s="596"/>
      <c r="DC20" s="596"/>
      <c r="DD20" s="602">
        <v>978642</v>
      </c>
      <c r="DE20" s="594"/>
      <c r="DF20" s="594"/>
      <c r="DG20" s="594"/>
      <c r="DH20" s="594"/>
      <c r="DI20" s="594"/>
      <c r="DJ20" s="594"/>
      <c r="DK20" s="594"/>
      <c r="DL20" s="594"/>
      <c r="DM20" s="594"/>
      <c r="DN20" s="594"/>
      <c r="DO20" s="594"/>
      <c r="DP20" s="595"/>
      <c r="DQ20" s="602">
        <v>8148281</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6452</v>
      </c>
      <c r="S21" s="594"/>
      <c r="T21" s="594"/>
      <c r="U21" s="594"/>
      <c r="V21" s="594"/>
      <c r="W21" s="594"/>
      <c r="X21" s="594"/>
      <c r="Y21" s="595"/>
      <c r="Z21" s="596">
        <v>0.1</v>
      </c>
      <c r="AA21" s="596"/>
      <c r="AB21" s="596"/>
      <c r="AC21" s="596"/>
      <c r="AD21" s="597">
        <v>6452</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21645</v>
      </c>
      <c r="S22" s="594"/>
      <c r="T22" s="594"/>
      <c r="U22" s="594"/>
      <c r="V22" s="594"/>
      <c r="W22" s="594"/>
      <c r="X22" s="594"/>
      <c r="Y22" s="595"/>
      <c r="Z22" s="596">
        <v>0.2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248502</v>
      </c>
      <c r="S23" s="594"/>
      <c r="T23" s="594"/>
      <c r="U23" s="594"/>
      <c r="V23" s="594"/>
      <c r="W23" s="594"/>
      <c r="X23" s="594"/>
      <c r="Y23" s="595"/>
      <c r="Z23" s="596">
        <v>2.1</v>
      </c>
      <c r="AA23" s="596"/>
      <c r="AB23" s="596"/>
      <c r="AC23" s="596"/>
      <c r="AD23" s="597">
        <v>30305</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388867</v>
      </c>
      <c r="BH23" s="594"/>
      <c r="BI23" s="594"/>
      <c r="BJ23" s="594"/>
      <c r="BK23" s="594"/>
      <c r="BL23" s="594"/>
      <c r="BM23" s="594"/>
      <c r="BN23" s="595"/>
      <c r="BO23" s="596">
        <v>6.1</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60155</v>
      </c>
      <c r="S24" s="594"/>
      <c r="T24" s="594"/>
      <c r="U24" s="594"/>
      <c r="V24" s="594"/>
      <c r="W24" s="594"/>
      <c r="X24" s="594"/>
      <c r="Y24" s="595"/>
      <c r="Z24" s="596">
        <v>0.5</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5034130</v>
      </c>
      <c r="CS24" s="583"/>
      <c r="CT24" s="583"/>
      <c r="CU24" s="583"/>
      <c r="CV24" s="583"/>
      <c r="CW24" s="583"/>
      <c r="CX24" s="583"/>
      <c r="CY24" s="584"/>
      <c r="CZ24" s="620">
        <v>45.2</v>
      </c>
      <c r="DA24" s="621"/>
      <c r="DB24" s="621"/>
      <c r="DC24" s="622"/>
      <c r="DD24" s="619">
        <v>3446702</v>
      </c>
      <c r="DE24" s="583"/>
      <c r="DF24" s="583"/>
      <c r="DG24" s="583"/>
      <c r="DH24" s="583"/>
      <c r="DI24" s="583"/>
      <c r="DJ24" s="583"/>
      <c r="DK24" s="584"/>
      <c r="DL24" s="619">
        <v>3440829</v>
      </c>
      <c r="DM24" s="583"/>
      <c r="DN24" s="583"/>
      <c r="DO24" s="583"/>
      <c r="DP24" s="583"/>
      <c r="DQ24" s="583"/>
      <c r="DR24" s="583"/>
      <c r="DS24" s="583"/>
      <c r="DT24" s="583"/>
      <c r="DU24" s="583"/>
      <c r="DV24" s="584"/>
      <c r="DW24" s="587">
        <v>43.8</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1172381</v>
      </c>
      <c r="S25" s="594"/>
      <c r="T25" s="594"/>
      <c r="U25" s="594"/>
      <c r="V25" s="594"/>
      <c r="W25" s="594"/>
      <c r="X25" s="594"/>
      <c r="Y25" s="595"/>
      <c r="Z25" s="596">
        <v>10</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1985461</v>
      </c>
      <c r="CS25" s="625"/>
      <c r="CT25" s="625"/>
      <c r="CU25" s="625"/>
      <c r="CV25" s="625"/>
      <c r="CW25" s="625"/>
      <c r="CX25" s="625"/>
      <c r="CY25" s="626"/>
      <c r="CZ25" s="627">
        <v>17.8</v>
      </c>
      <c r="DA25" s="628"/>
      <c r="DB25" s="628"/>
      <c r="DC25" s="629"/>
      <c r="DD25" s="602">
        <v>1783763</v>
      </c>
      <c r="DE25" s="625"/>
      <c r="DF25" s="625"/>
      <c r="DG25" s="625"/>
      <c r="DH25" s="625"/>
      <c r="DI25" s="625"/>
      <c r="DJ25" s="625"/>
      <c r="DK25" s="626"/>
      <c r="DL25" s="602">
        <v>1778072</v>
      </c>
      <c r="DM25" s="625"/>
      <c r="DN25" s="625"/>
      <c r="DO25" s="625"/>
      <c r="DP25" s="625"/>
      <c r="DQ25" s="625"/>
      <c r="DR25" s="625"/>
      <c r="DS25" s="625"/>
      <c r="DT25" s="625"/>
      <c r="DU25" s="625"/>
      <c r="DV25" s="626"/>
      <c r="DW25" s="598">
        <v>22.6</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1310420</v>
      </c>
      <c r="CS26" s="594"/>
      <c r="CT26" s="594"/>
      <c r="CU26" s="594"/>
      <c r="CV26" s="594"/>
      <c r="CW26" s="594"/>
      <c r="CX26" s="594"/>
      <c r="CY26" s="595"/>
      <c r="CZ26" s="627">
        <v>11.8</v>
      </c>
      <c r="DA26" s="628"/>
      <c r="DB26" s="628"/>
      <c r="DC26" s="629"/>
      <c r="DD26" s="602">
        <v>1112742</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711416</v>
      </c>
      <c r="S27" s="594"/>
      <c r="T27" s="594"/>
      <c r="U27" s="594"/>
      <c r="V27" s="594"/>
      <c r="W27" s="594"/>
      <c r="X27" s="594"/>
      <c r="Y27" s="595"/>
      <c r="Z27" s="596">
        <v>6.1</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6394093</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2289819</v>
      </c>
      <c r="CS27" s="625"/>
      <c r="CT27" s="625"/>
      <c r="CU27" s="625"/>
      <c r="CV27" s="625"/>
      <c r="CW27" s="625"/>
      <c r="CX27" s="625"/>
      <c r="CY27" s="626"/>
      <c r="CZ27" s="627">
        <v>20.5</v>
      </c>
      <c r="DA27" s="628"/>
      <c r="DB27" s="628"/>
      <c r="DC27" s="629"/>
      <c r="DD27" s="602">
        <v>904089</v>
      </c>
      <c r="DE27" s="625"/>
      <c r="DF27" s="625"/>
      <c r="DG27" s="625"/>
      <c r="DH27" s="625"/>
      <c r="DI27" s="625"/>
      <c r="DJ27" s="625"/>
      <c r="DK27" s="626"/>
      <c r="DL27" s="602">
        <v>903907</v>
      </c>
      <c r="DM27" s="625"/>
      <c r="DN27" s="625"/>
      <c r="DO27" s="625"/>
      <c r="DP27" s="625"/>
      <c r="DQ27" s="625"/>
      <c r="DR27" s="625"/>
      <c r="DS27" s="625"/>
      <c r="DT27" s="625"/>
      <c r="DU27" s="625"/>
      <c r="DV27" s="626"/>
      <c r="DW27" s="598">
        <v>11.5</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10267</v>
      </c>
      <c r="S28" s="594"/>
      <c r="T28" s="594"/>
      <c r="U28" s="594"/>
      <c r="V28" s="594"/>
      <c r="W28" s="594"/>
      <c r="X28" s="594"/>
      <c r="Y28" s="595"/>
      <c r="Z28" s="596">
        <v>0.1</v>
      </c>
      <c r="AA28" s="596"/>
      <c r="AB28" s="596"/>
      <c r="AC28" s="596"/>
      <c r="AD28" s="597">
        <v>609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758850</v>
      </c>
      <c r="CS28" s="594"/>
      <c r="CT28" s="594"/>
      <c r="CU28" s="594"/>
      <c r="CV28" s="594"/>
      <c r="CW28" s="594"/>
      <c r="CX28" s="594"/>
      <c r="CY28" s="595"/>
      <c r="CZ28" s="627">
        <v>6.8</v>
      </c>
      <c r="DA28" s="628"/>
      <c r="DB28" s="628"/>
      <c r="DC28" s="629"/>
      <c r="DD28" s="602">
        <v>758850</v>
      </c>
      <c r="DE28" s="594"/>
      <c r="DF28" s="594"/>
      <c r="DG28" s="594"/>
      <c r="DH28" s="594"/>
      <c r="DI28" s="594"/>
      <c r="DJ28" s="594"/>
      <c r="DK28" s="595"/>
      <c r="DL28" s="602">
        <v>758850</v>
      </c>
      <c r="DM28" s="594"/>
      <c r="DN28" s="594"/>
      <c r="DO28" s="594"/>
      <c r="DP28" s="594"/>
      <c r="DQ28" s="594"/>
      <c r="DR28" s="594"/>
      <c r="DS28" s="594"/>
      <c r="DT28" s="594"/>
      <c r="DU28" s="594"/>
      <c r="DV28" s="595"/>
      <c r="DW28" s="598">
        <v>9.6999999999999993</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620</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758850</v>
      </c>
      <c r="CS29" s="625"/>
      <c r="CT29" s="625"/>
      <c r="CU29" s="625"/>
      <c r="CV29" s="625"/>
      <c r="CW29" s="625"/>
      <c r="CX29" s="625"/>
      <c r="CY29" s="626"/>
      <c r="CZ29" s="627">
        <v>6.8</v>
      </c>
      <c r="DA29" s="628"/>
      <c r="DB29" s="628"/>
      <c r="DC29" s="629"/>
      <c r="DD29" s="602">
        <v>758850</v>
      </c>
      <c r="DE29" s="625"/>
      <c r="DF29" s="625"/>
      <c r="DG29" s="625"/>
      <c r="DH29" s="625"/>
      <c r="DI29" s="625"/>
      <c r="DJ29" s="625"/>
      <c r="DK29" s="626"/>
      <c r="DL29" s="602">
        <v>758850</v>
      </c>
      <c r="DM29" s="625"/>
      <c r="DN29" s="625"/>
      <c r="DO29" s="625"/>
      <c r="DP29" s="625"/>
      <c r="DQ29" s="625"/>
      <c r="DR29" s="625"/>
      <c r="DS29" s="625"/>
      <c r="DT29" s="625"/>
      <c r="DU29" s="625"/>
      <c r="DV29" s="626"/>
      <c r="DW29" s="598">
        <v>9.6999999999999993</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235386</v>
      </c>
      <c r="S30" s="594"/>
      <c r="T30" s="594"/>
      <c r="U30" s="594"/>
      <c r="V30" s="594"/>
      <c r="W30" s="594"/>
      <c r="X30" s="594"/>
      <c r="Y30" s="595"/>
      <c r="Z30" s="596">
        <v>2</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99.1</v>
      </c>
      <c r="BH30" s="652"/>
      <c r="BI30" s="652"/>
      <c r="BJ30" s="652"/>
      <c r="BK30" s="652"/>
      <c r="BL30" s="652"/>
      <c r="BM30" s="588">
        <v>97.3</v>
      </c>
      <c r="BN30" s="652"/>
      <c r="BO30" s="652"/>
      <c r="BP30" s="652"/>
      <c r="BQ30" s="653"/>
      <c r="BR30" s="651">
        <v>99.1</v>
      </c>
      <c r="BS30" s="652"/>
      <c r="BT30" s="652"/>
      <c r="BU30" s="652"/>
      <c r="BV30" s="652"/>
      <c r="BW30" s="652"/>
      <c r="BX30" s="588">
        <v>97</v>
      </c>
      <c r="BY30" s="652"/>
      <c r="BZ30" s="652"/>
      <c r="CA30" s="652"/>
      <c r="CB30" s="653"/>
      <c r="CD30" s="656"/>
      <c r="CE30" s="657"/>
      <c r="CF30" s="607" t="s">
        <v>294</v>
      </c>
      <c r="CG30" s="608"/>
      <c r="CH30" s="608"/>
      <c r="CI30" s="608"/>
      <c r="CJ30" s="608"/>
      <c r="CK30" s="608"/>
      <c r="CL30" s="608"/>
      <c r="CM30" s="608"/>
      <c r="CN30" s="608"/>
      <c r="CO30" s="608"/>
      <c r="CP30" s="608"/>
      <c r="CQ30" s="609"/>
      <c r="CR30" s="593">
        <v>669406</v>
      </c>
      <c r="CS30" s="594"/>
      <c r="CT30" s="594"/>
      <c r="CU30" s="594"/>
      <c r="CV30" s="594"/>
      <c r="CW30" s="594"/>
      <c r="CX30" s="594"/>
      <c r="CY30" s="595"/>
      <c r="CZ30" s="627">
        <v>6</v>
      </c>
      <c r="DA30" s="628"/>
      <c r="DB30" s="628"/>
      <c r="DC30" s="629"/>
      <c r="DD30" s="602">
        <v>669406</v>
      </c>
      <c r="DE30" s="594"/>
      <c r="DF30" s="594"/>
      <c r="DG30" s="594"/>
      <c r="DH30" s="594"/>
      <c r="DI30" s="594"/>
      <c r="DJ30" s="594"/>
      <c r="DK30" s="595"/>
      <c r="DL30" s="602">
        <v>669406</v>
      </c>
      <c r="DM30" s="594"/>
      <c r="DN30" s="594"/>
      <c r="DO30" s="594"/>
      <c r="DP30" s="594"/>
      <c r="DQ30" s="594"/>
      <c r="DR30" s="594"/>
      <c r="DS30" s="594"/>
      <c r="DT30" s="594"/>
      <c r="DU30" s="594"/>
      <c r="DV30" s="595"/>
      <c r="DW30" s="598">
        <v>8.5</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92590</v>
      </c>
      <c r="S31" s="594"/>
      <c r="T31" s="594"/>
      <c r="U31" s="594"/>
      <c r="V31" s="594"/>
      <c r="W31" s="594"/>
      <c r="X31" s="594"/>
      <c r="Y31" s="595"/>
      <c r="Z31" s="596">
        <v>0.8</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99.1</v>
      </c>
      <c r="BH31" s="625"/>
      <c r="BI31" s="625"/>
      <c r="BJ31" s="625"/>
      <c r="BK31" s="625"/>
      <c r="BL31" s="625"/>
      <c r="BM31" s="599">
        <v>97.3</v>
      </c>
      <c r="BN31" s="649"/>
      <c r="BO31" s="649"/>
      <c r="BP31" s="649"/>
      <c r="BQ31" s="650"/>
      <c r="BR31" s="648">
        <v>99.1</v>
      </c>
      <c r="BS31" s="625"/>
      <c r="BT31" s="625"/>
      <c r="BU31" s="625"/>
      <c r="BV31" s="625"/>
      <c r="BW31" s="625"/>
      <c r="BX31" s="599">
        <v>96.9</v>
      </c>
      <c r="BY31" s="649"/>
      <c r="BZ31" s="649"/>
      <c r="CA31" s="649"/>
      <c r="CB31" s="650"/>
      <c r="CD31" s="656"/>
      <c r="CE31" s="657"/>
      <c r="CF31" s="607" t="s">
        <v>298</v>
      </c>
      <c r="CG31" s="608"/>
      <c r="CH31" s="608"/>
      <c r="CI31" s="608"/>
      <c r="CJ31" s="608"/>
      <c r="CK31" s="608"/>
      <c r="CL31" s="608"/>
      <c r="CM31" s="608"/>
      <c r="CN31" s="608"/>
      <c r="CO31" s="608"/>
      <c r="CP31" s="608"/>
      <c r="CQ31" s="609"/>
      <c r="CR31" s="593">
        <v>89444</v>
      </c>
      <c r="CS31" s="625"/>
      <c r="CT31" s="625"/>
      <c r="CU31" s="625"/>
      <c r="CV31" s="625"/>
      <c r="CW31" s="625"/>
      <c r="CX31" s="625"/>
      <c r="CY31" s="626"/>
      <c r="CZ31" s="627">
        <v>0.8</v>
      </c>
      <c r="DA31" s="628"/>
      <c r="DB31" s="628"/>
      <c r="DC31" s="629"/>
      <c r="DD31" s="602">
        <v>89444</v>
      </c>
      <c r="DE31" s="625"/>
      <c r="DF31" s="625"/>
      <c r="DG31" s="625"/>
      <c r="DH31" s="625"/>
      <c r="DI31" s="625"/>
      <c r="DJ31" s="625"/>
      <c r="DK31" s="626"/>
      <c r="DL31" s="602">
        <v>89444</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447082</v>
      </c>
      <c r="S32" s="594"/>
      <c r="T32" s="594"/>
      <c r="U32" s="594"/>
      <c r="V32" s="594"/>
      <c r="W32" s="594"/>
      <c r="X32" s="594"/>
      <c r="Y32" s="595"/>
      <c r="Z32" s="596">
        <v>3.8</v>
      </c>
      <c r="AA32" s="596"/>
      <c r="AB32" s="596"/>
      <c r="AC32" s="596"/>
      <c r="AD32" s="597">
        <v>4193</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99.2</v>
      </c>
      <c r="BH32" s="661"/>
      <c r="BI32" s="661"/>
      <c r="BJ32" s="661"/>
      <c r="BK32" s="661"/>
      <c r="BL32" s="661"/>
      <c r="BM32" s="662">
        <v>97.1</v>
      </c>
      <c r="BN32" s="661"/>
      <c r="BO32" s="661"/>
      <c r="BP32" s="661"/>
      <c r="BQ32" s="663"/>
      <c r="BR32" s="660">
        <v>99.2</v>
      </c>
      <c r="BS32" s="661"/>
      <c r="BT32" s="661"/>
      <c r="BU32" s="661"/>
      <c r="BV32" s="661"/>
      <c r="BW32" s="661"/>
      <c r="BX32" s="662">
        <v>96.8</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966400</v>
      </c>
      <c r="S33" s="594"/>
      <c r="T33" s="594"/>
      <c r="U33" s="594"/>
      <c r="V33" s="594"/>
      <c r="W33" s="594"/>
      <c r="X33" s="594"/>
      <c r="Y33" s="595"/>
      <c r="Z33" s="596">
        <v>8.3000000000000007</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5131532</v>
      </c>
      <c r="CS33" s="625"/>
      <c r="CT33" s="625"/>
      <c r="CU33" s="625"/>
      <c r="CV33" s="625"/>
      <c r="CW33" s="625"/>
      <c r="CX33" s="625"/>
      <c r="CY33" s="626"/>
      <c r="CZ33" s="627">
        <v>46</v>
      </c>
      <c r="DA33" s="628"/>
      <c r="DB33" s="628"/>
      <c r="DC33" s="629"/>
      <c r="DD33" s="602">
        <v>4290345</v>
      </c>
      <c r="DE33" s="625"/>
      <c r="DF33" s="625"/>
      <c r="DG33" s="625"/>
      <c r="DH33" s="625"/>
      <c r="DI33" s="625"/>
      <c r="DJ33" s="625"/>
      <c r="DK33" s="626"/>
      <c r="DL33" s="602">
        <v>3713692</v>
      </c>
      <c r="DM33" s="625"/>
      <c r="DN33" s="625"/>
      <c r="DO33" s="625"/>
      <c r="DP33" s="625"/>
      <c r="DQ33" s="625"/>
      <c r="DR33" s="625"/>
      <c r="DS33" s="625"/>
      <c r="DT33" s="625"/>
      <c r="DU33" s="625"/>
      <c r="DV33" s="626"/>
      <c r="DW33" s="598">
        <v>47.3</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2429748</v>
      </c>
      <c r="CS34" s="594"/>
      <c r="CT34" s="594"/>
      <c r="CU34" s="594"/>
      <c r="CV34" s="594"/>
      <c r="CW34" s="594"/>
      <c r="CX34" s="594"/>
      <c r="CY34" s="595"/>
      <c r="CZ34" s="627">
        <v>21.8</v>
      </c>
      <c r="DA34" s="628"/>
      <c r="DB34" s="628"/>
      <c r="DC34" s="629"/>
      <c r="DD34" s="602">
        <v>1813729</v>
      </c>
      <c r="DE34" s="594"/>
      <c r="DF34" s="594"/>
      <c r="DG34" s="594"/>
      <c r="DH34" s="594"/>
      <c r="DI34" s="594"/>
      <c r="DJ34" s="594"/>
      <c r="DK34" s="595"/>
      <c r="DL34" s="602">
        <v>1743829</v>
      </c>
      <c r="DM34" s="594"/>
      <c r="DN34" s="594"/>
      <c r="DO34" s="594"/>
      <c r="DP34" s="594"/>
      <c r="DQ34" s="594"/>
      <c r="DR34" s="594"/>
      <c r="DS34" s="594"/>
      <c r="DT34" s="594"/>
      <c r="DU34" s="594"/>
      <c r="DV34" s="595"/>
      <c r="DW34" s="598">
        <v>22.2</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550000</v>
      </c>
      <c r="S35" s="594"/>
      <c r="T35" s="594"/>
      <c r="U35" s="594"/>
      <c r="V35" s="594"/>
      <c r="W35" s="594"/>
      <c r="X35" s="594"/>
      <c r="Y35" s="595"/>
      <c r="Z35" s="596">
        <v>4.7</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1352427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100081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20796</v>
      </c>
      <c r="CS35" s="625"/>
      <c r="CT35" s="625"/>
      <c r="CU35" s="625"/>
      <c r="CV35" s="625"/>
      <c r="CW35" s="625"/>
      <c r="CX35" s="625"/>
      <c r="CY35" s="626"/>
      <c r="CZ35" s="627">
        <v>0.2</v>
      </c>
      <c r="DA35" s="628"/>
      <c r="DB35" s="628"/>
      <c r="DC35" s="629"/>
      <c r="DD35" s="602">
        <v>19963</v>
      </c>
      <c r="DE35" s="625"/>
      <c r="DF35" s="625"/>
      <c r="DG35" s="625"/>
      <c r="DH35" s="625"/>
      <c r="DI35" s="625"/>
      <c r="DJ35" s="625"/>
      <c r="DK35" s="626"/>
      <c r="DL35" s="602">
        <v>19963</v>
      </c>
      <c r="DM35" s="625"/>
      <c r="DN35" s="625"/>
      <c r="DO35" s="625"/>
      <c r="DP35" s="625"/>
      <c r="DQ35" s="625"/>
      <c r="DR35" s="625"/>
      <c r="DS35" s="625"/>
      <c r="DT35" s="625"/>
      <c r="DU35" s="625"/>
      <c r="DV35" s="626"/>
      <c r="DW35" s="598">
        <v>0.3</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11695170</v>
      </c>
      <c r="S36" s="666"/>
      <c r="T36" s="666"/>
      <c r="U36" s="666"/>
      <c r="V36" s="666"/>
      <c r="W36" s="666"/>
      <c r="X36" s="666"/>
      <c r="Y36" s="667"/>
      <c r="Z36" s="668">
        <v>100</v>
      </c>
      <c r="AA36" s="668"/>
      <c r="AB36" s="668"/>
      <c r="AC36" s="668"/>
      <c r="AD36" s="669">
        <v>7306781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474122</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-136600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1227385</v>
      </c>
      <c r="CS36" s="594"/>
      <c r="CT36" s="594"/>
      <c r="CU36" s="594"/>
      <c r="CV36" s="594"/>
      <c r="CW36" s="594"/>
      <c r="CX36" s="594"/>
      <c r="CY36" s="595"/>
      <c r="CZ36" s="627">
        <v>11</v>
      </c>
      <c r="DA36" s="628"/>
      <c r="DB36" s="628"/>
      <c r="DC36" s="629"/>
      <c r="DD36" s="602">
        <v>1165274</v>
      </c>
      <c r="DE36" s="594"/>
      <c r="DF36" s="594"/>
      <c r="DG36" s="594"/>
      <c r="DH36" s="594"/>
      <c r="DI36" s="594"/>
      <c r="DJ36" s="594"/>
      <c r="DK36" s="595"/>
      <c r="DL36" s="602">
        <v>1040336</v>
      </c>
      <c r="DM36" s="594"/>
      <c r="DN36" s="594"/>
      <c r="DO36" s="594"/>
      <c r="DP36" s="594"/>
      <c r="DQ36" s="594"/>
      <c r="DR36" s="594"/>
      <c r="DS36" s="594"/>
      <c r="DT36" s="594"/>
      <c r="DU36" s="594"/>
      <c r="DV36" s="595"/>
      <c r="DW36" s="598">
        <v>13.2</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2937</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5348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845763</v>
      </c>
      <c r="CS37" s="625"/>
      <c r="CT37" s="625"/>
      <c r="CU37" s="625"/>
      <c r="CV37" s="625"/>
      <c r="CW37" s="625"/>
      <c r="CX37" s="625"/>
      <c r="CY37" s="626"/>
      <c r="CZ37" s="627">
        <v>7.6</v>
      </c>
      <c r="DA37" s="628"/>
      <c r="DB37" s="628"/>
      <c r="DC37" s="629"/>
      <c r="DD37" s="602">
        <v>845763</v>
      </c>
      <c r="DE37" s="625"/>
      <c r="DF37" s="625"/>
      <c r="DG37" s="625"/>
      <c r="DH37" s="625"/>
      <c r="DI37" s="625"/>
      <c r="DJ37" s="625"/>
      <c r="DK37" s="626"/>
      <c r="DL37" s="602">
        <v>777022</v>
      </c>
      <c r="DM37" s="625"/>
      <c r="DN37" s="625"/>
      <c r="DO37" s="625"/>
      <c r="DP37" s="625"/>
      <c r="DQ37" s="625"/>
      <c r="DR37" s="625"/>
      <c r="DS37" s="625"/>
      <c r="DT37" s="625"/>
      <c r="DU37" s="625"/>
      <c r="DV37" s="626"/>
      <c r="DW37" s="598">
        <v>9.9</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230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9495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1352197</v>
      </c>
      <c r="CS38" s="594"/>
      <c r="CT38" s="594"/>
      <c r="CU38" s="594"/>
      <c r="CV38" s="594"/>
      <c r="CW38" s="594"/>
      <c r="CX38" s="594"/>
      <c r="CY38" s="595"/>
      <c r="CZ38" s="627">
        <v>12.1</v>
      </c>
      <c r="DA38" s="628"/>
      <c r="DB38" s="628"/>
      <c r="DC38" s="629"/>
      <c r="DD38" s="602">
        <v>1243000</v>
      </c>
      <c r="DE38" s="594"/>
      <c r="DF38" s="594"/>
      <c r="DG38" s="594"/>
      <c r="DH38" s="594"/>
      <c r="DI38" s="594"/>
      <c r="DJ38" s="594"/>
      <c r="DK38" s="595"/>
      <c r="DL38" s="602">
        <v>909564</v>
      </c>
      <c r="DM38" s="594"/>
      <c r="DN38" s="594"/>
      <c r="DO38" s="594"/>
      <c r="DP38" s="594"/>
      <c r="DQ38" s="594"/>
      <c r="DR38" s="594"/>
      <c r="DS38" s="594"/>
      <c r="DT38" s="594"/>
      <c r="DU38" s="594"/>
      <c r="DV38" s="595"/>
      <c r="DW38" s="598">
        <v>11.6</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222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51406</v>
      </c>
      <c r="CS39" s="625"/>
      <c r="CT39" s="625"/>
      <c r="CU39" s="625"/>
      <c r="CV39" s="625"/>
      <c r="CW39" s="625"/>
      <c r="CX39" s="625"/>
      <c r="CY39" s="626"/>
      <c r="CZ39" s="627">
        <v>0.5</v>
      </c>
      <c r="DA39" s="628"/>
      <c r="DB39" s="628"/>
      <c r="DC39" s="629"/>
      <c r="DD39" s="602">
        <v>48379</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250249</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66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50000</v>
      </c>
      <c r="CS40" s="594"/>
      <c r="CT40" s="594"/>
      <c r="CU40" s="594"/>
      <c r="CV40" s="594"/>
      <c r="CW40" s="594"/>
      <c r="CX40" s="594"/>
      <c r="CY40" s="595"/>
      <c r="CZ40" s="627">
        <v>0.4</v>
      </c>
      <c r="DA40" s="628"/>
      <c r="DB40" s="628"/>
      <c r="DC40" s="629"/>
      <c r="DD40" s="602" t="s">
        <v>222</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624889</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978642</v>
      </c>
      <c r="CS42" s="594"/>
      <c r="CT42" s="594"/>
      <c r="CU42" s="594"/>
      <c r="CV42" s="594"/>
      <c r="CW42" s="594"/>
      <c r="CX42" s="594"/>
      <c r="CY42" s="595"/>
      <c r="CZ42" s="627">
        <v>8.8000000000000007</v>
      </c>
      <c r="DA42" s="676"/>
      <c r="DB42" s="676"/>
      <c r="DC42" s="677"/>
      <c r="DD42" s="602">
        <v>411234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36544</v>
      </c>
      <c r="CS43" s="625"/>
      <c r="CT43" s="625"/>
      <c r="CU43" s="625"/>
      <c r="CV43" s="625"/>
      <c r="CW43" s="625"/>
      <c r="CX43" s="625"/>
      <c r="CY43" s="626"/>
      <c r="CZ43" s="627">
        <v>0.3</v>
      </c>
      <c r="DA43" s="628"/>
      <c r="DB43" s="628"/>
      <c r="DC43" s="629"/>
      <c r="DD43" s="602">
        <v>36544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289</v>
      </c>
      <c r="CE44" s="700"/>
      <c r="CF44" s="590" t="s">
        <v>337</v>
      </c>
      <c r="CG44" s="591"/>
      <c r="CH44" s="591"/>
      <c r="CI44" s="591"/>
      <c r="CJ44" s="591"/>
      <c r="CK44" s="591"/>
      <c r="CL44" s="591"/>
      <c r="CM44" s="591"/>
      <c r="CN44" s="591"/>
      <c r="CO44" s="591"/>
      <c r="CP44" s="591"/>
      <c r="CQ44" s="592"/>
      <c r="CR44" s="593">
        <v>978642</v>
      </c>
      <c r="CS44" s="594"/>
      <c r="CT44" s="594"/>
      <c r="CU44" s="594"/>
      <c r="CV44" s="594"/>
      <c r="CW44" s="594"/>
      <c r="CX44" s="594"/>
      <c r="CY44" s="595"/>
      <c r="CZ44" s="627">
        <v>8.8000000000000007</v>
      </c>
      <c r="DA44" s="676"/>
      <c r="DB44" s="676"/>
      <c r="DC44" s="677"/>
      <c r="DD44" s="602">
        <v>411234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206957</v>
      </c>
      <c r="CS45" s="625"/>
      <c r="CT45" s="625"/>
      <c r="CU45" s="625"/>
      <c r="CV45" s="625"/>
      <c r="CW45" s="625"/>
      <c r="CX45" s="625"/>
      <c r="CY45" s="626"/>
      <c r="CZ45" s="627">
        <v>1.9</v>
      </c>
      <c r="DA45" s="628"/>
      <c r="DB45" s="628"/>
      <c r="DC45" s="629"/>
      <c r="DD45" s="602">
        <v>12525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771685</v>
      </c>
      <c r="CS46" s="594"/>
      <c r="CT46" s="594"/>
      <c r="CU46" s="594"/>
      <c r="CV46" s="594"/>
      <c r="CW46" s="594"/>
      <c r="CX46" s="594"/>
      <c r="CY46" s="595"/>
      <c r="CZ46" s="627">
        <v>6.9</v>
      </c>
      <c r="DA46" s="676"/>
      <c r="DB46" s="676"/>
      <c r="DC46" s="677"/>
      <c r="DD46" s="602">
        <v>398709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222</v>
      </c>
      <c r="CS47" s="625"/>
      <c r="CT47" s="625"/>
      <c r="CU47" s="625"/>
      <c r="CV47" s="625"/>
      <c r="CW47" s="625"/>
      <c r="CX47" s="625"/>
      <c r="CY47" s="626"/>
      <c r="CZ47" s="627" t="s">
        <v>222</v>
      </c>
      <c r="DA47" s="628"/>
      <c r="DB47" s="628"/>
      <c r="DC47" s="629"/>
      <c r="DD47" s="602" t="s">
        <v>222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11144304</v>
      </c>
      <c r="CS49" s="661"/>
      <c r="CT49" s="661"/>
      <c r="CU49" s="661"/>
      <c r="CV49" s="661"/>
      <c r="CW49" s="661"/>
      <c r="CX49" s="661"/>
      <c r="CY49" s="688"/>
      <c r="CZ49" s="689">
        <v>100</v>
      </c>
      <c r="DA49" s="690"/>
      <c r="DB49" s="690"/>
      <c r="DC49" s="691"/>
      <c r="DD49" s="692">
        <v>8148281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11691</v>
      </c>
      <c r="R7" s="723"/>
      <c r="S7" s="723"/>
      <c r="T7" s="723"/>
      <c r="U7" s="723"/>
      <c r="V7" s="723">
        <v>11141</v>
      </c>
      <c r="W7" s="723"/>
      <c r="X7" s="723"/>
      <c r="Y7" s="723"/>
      <c r="Z7" s="723"/>
      <c r="AA7" s="723">
        <v>550</v>
      </c>
      <c r="AB7" s="723"/>
      <c r="AC7" s="723"/>
      <c r="AD7" s="723"/>
      <c r="AE7" s="724"/>
      <c r="AF7" s="725">
        <v>478</v>
      </c>
      <c r="AG7" s="726"/>
      <c r="AH7" s="726"/>
      <c r="AI7" s="726"/>
      <c r="AJ7" s="727"/>
      <c r="AK7" s="762">
        <v>235</v>
      </c>
      <c r="AL7" s="763"/>
      <c r="AM7" s="763"/>
      <c r="AN7" s="763"/>
      <c r="AO7" s="763"/>
      <c r="AP7" s="763">
        <v>8556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544</v>
      </c>
      <c r="BS7" s="766" t="s">
        <v>542</v>
      </c>
      <c r="BT7" s="767"/>
      <c r="BU7" s="767"/>
      <c r="BV7" s="767"/>
      <c r="BW7" s="767"/>
      <c r="BX7" s="767"/>
      <c r="BY7" s="767"/>
      <c r="BZ7" s="767"/>
      <c r="CA7" s="767"/>
      <c r="CB7" s="767"/>
      <c r="CC7" s="767"/>
      <c r="CD7" s="767"/>
      <c r="CE7" s="767"/>
      <c r="CF7" s="767"/>
      <c r="CG7" s="768"/>
      <c r="CH7" s="759">
        <v>-1</v>
      </c>
      <c r="CI7" s="760"/>
      <c r="CJ7" s="760"/>
      <c r="CK7" s="760"/>
      <c r="CL7" s="761"/>
      <c r="CM7" s="759">
        <v>18</v>
      </c>
      <c r="CN7" s="760"/>
      <c r="CO7" s="760"/>
      <c r="CP7" s="760"/>
      <c r="CQ7" s="761"/>
      <c r="CR7" s="759">
        <v>3</v>
      </c>
      <c r="CS7" s="760"/>
      <c r="CT7" s="760"/>
      <c r="CU7" s="760"/>
      <c r="CV7" s="761"/>
      <c r="CW7" s="759" t="s">
        <v>545</v>
      </c>
      <c r="CX7" s="760"/>
      <c r="CY7" s="760"/>
      <c r="CZ7" s="760"/>
      <c r="DA7" s="761"/>
      <c r="DB7" s="759" t="s">
        <v>545</v>
      </c>
      <c r="DC7" s="760"/>
      <c r="DD7" s="760"/>
      <c r="DE7" s="760"/>
      <c r="DF7" s="761"/>
      <c r="DG7" s="759">
        <v>16</v>
      </c>
      <c r="DH7" s="760"/>
      <c r="DI7" s="760"/>
      <c r="DJ7" s="760"/>
      <c r="DK7" s="761"/>
      <c r="DL7" s="759" t="s">
        <v>545</v>
      </c>
      <c r="DM7" s="760"/>
      <c r="DN7" s="760"/>
      <c r="DO7" s="760"/>
      <c r="DP7" s="761"/>
      <c r="DQ7" s="759">
        <v>16</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4</v>
      </c>
      <c r="R8" s="747"/>
      <c r="S8" s="747"/>
      <c r="T8" s="747"/>
      <c r="U8" s="747"/>
      <c r="V8" s="747">
        <v>3</v>
      </c>
      <c r="W8" s="747"/>
      <c r="X8" s="747"/>
      <c r="Y8" s="747"/>
      <c r="Z8" s="747"/>
      <c r="AA8" s="747">
        <v>1</v>
      </c>
      <c r="AB8" s="747"/>
      <c r="AC8" s="747"/>
      <c r="AD8" s="747"/>
      <c r="AE8" s="748"/>
      <c r="AF8" s="749">
        <v>1</v>
      </c>
      <c r="AG8" s="750"/>
      <c r="AH8" s="750"/>
      <c r="AI8" s="750"/>
      <c r="AJ8" s="751"/>
      <c r="AK8" s="752" t="s">
        <v>533</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11695</v>
      </c>
      <c r="R23" s="782"/>
      <c r="S23" s="782"/>
      <c r="T23" s="782"/>
      <c r="U23" s="782"/>
      <c r="V23" s="782">
        <v>11144</v>
      </c>
      <c r="W23" s="782"/>
      <c r="X23" s="782"/>
      <c r="Y23" s="782"/>
      <c r="Z23" s="782"/>
      <c r="AA23" s="782">
        <v>551</v>
      </c>
      <c r="AB23" s="782"/>
      <c r="AC23" s="782"/>
      <c r="AD23" s="782"/>
      <c r="AE23" s="783"/>
      <c r="AF23" s="784">
        <v>478</v>
      </c>
      <c r="AG23" s="782"/>
      <c r="AH23" s="782"/>
      <c r="AI23" s="782"/>
      <c r="AJ23" s="785"/>
      <c r="AK23" s="786"/>
      <c r="AL23" s="787"/>
      <c r="AM23" s="787"/>
      <c r="AN23" s="787"/>
      <c r="AO23" s="787"/>
      <c r="AP23" s="782">
        <v>8556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3957</v>
      </c>
      <c r="R28" s="811"/>
      <c r="S28" s="811"/>
      <c r="T28" s="811"/>
      <c r="U28" s="811"/>
      <c r="V28" s="811">
        <v>3857</v>
      </c>
      <c r="W28" s="811"/>
      <c r="X28" s="811"/>
      <c r="Y28" s="811"/>
      <c r="Z28" s="811"/>
      <c r="AA28" s="811">
        <v>100</v>
      </c>
      <c r="AB28" s="811"/>
      <c r="AC28" s="811"/>
      <c r="AD28" s="811"/>
      <c r="AE28" s="812"/>
      <c r="AF28" s="813">
        <v>100</v>
      </c>
      <c r="AG28" s="811"/>
      <c r="AH28" s="811"/>
      <c r="AI28" s="811"/>
      <c r="AJ28" s="814"/>
      <c r="AK28" s="815">
        <v>428</v>
      </c>
      <c r="AL28" s="806"/>
      <c r="AM28" s="806"/>
      <c r="AN28" s="806"/>
      <c r="AO28" s="806"/>
      <c r="AP28" s="806" t="s">
        <v>534</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136</v>
      </c>
      <c r="R29" s="747"/>
      <c r="S29" s="747"/>
      <c r="T29" s="747"/>
      <c r="U29" s="747"/>
      <c r="V29" s="747">
        <v>119</v>
      </c>
      <c r="W29" s="747"/>
      <c r="X29" s="747"/>
      <c r="Y29" s="747"/>
      <c r="Z29" s="747"/>
      <c r="AA29" s="747">
        <v>16</v>
      </c>
      <c r="AB29" s="747"/>
      <c r="AC29" s="747"/>
      <c r="AD29" s="747"/>
      <c r="AE29" s="748"/>
      <c r="AF29" s="749">
        <v>16</v>
      </c>
      <c r="AG29" s="750"/>
      <c r="AH29" s="750"/>
      <c r="AI29" s="750"/>
      <c r="AJ29" s="751"/>
      <c r="AK29" s="818">
        <v>12</v>
      </c>
      <c r="AL29" s="819"/>
      <c r="AM29" s="819"/>
      <c r="AN29" s="819"/>
      <c r="AO29" s="819"/>
      <c r="AP29" s="819" t="s">
        <v>533</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388</v>
      </c>
      <c r="R30" s="747"/>
      <c r="S30" s="747"/>
      <c r="T30" s="747"/>
      <c r="U30" s="747"/>
      <c r="V30" s="747">
        <v>384</v>
      </c>
      <c r="W30" s="747"/>
      <c r="X30" s="747"/>
      <c r="Y30" s="747"/>
      <c r="Z30" s="747"/>
      <c r="AA30" s="747">
        <v>4</v>
      </c>
      <c r="AB30" s="747"/>
      <c r="AC30" s="747"/>
      <c r="AD30" s="747"/>
      <c r="AE30" s="748"/>
      <c r="AF30" s="749">
        <v>4</v>
      </c>
      <c r="AG30" s="750"/>
      <c r="AH30" s="750"/>
      <c r="AI30" s="750"/>
      <c r="AJ30" s="751"/>
      <c r="AK30" s="818">
        <v>46</v>
      </c>
      <c r="AL30" s="819"/>
      <c r="AM30" s="819"/>
      <c r="AN30" s="819"/>
      <c r="AO30" s="819"/>
      <c r="AP30" s="819" t="s">
        <v>533</v>
      </c>
      <c r="AQ30" s="819"/>
      <c r="AR30" s="819"/>
      <c r="AS30" s="819"/>
      <c r="AT30" s="819"/>
      <c r="AU30" s="819" t="s">
        <v>533</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2025</v>
      </c>
      <c r="R31" s="747"/>
      <c r="S31" s="747"/>
      <c r="T31" s="747"/>
      <c r="U31" s="747"/>
      <c r="V31" s="747">
        <v>1966</v>
      </c>
      <c r="W31" s="747"/>
      <c r="X31" s="747"/>
      <c r="Y31" s="747"/>
      <c r="Z31" s="747"/>
      <c r="AA31" s="747">
        <v>59</v>
      </c>
      <c r="AB31" s="747"/>
      <c r="AC31" s="747"/>
      <c r="AD31" s="747"/>
      <c r="AE31" s="748"/>
      <c r="AF31" s="749">
        <v>55</v>
      </c>
      <c r="AG31" s="750"/>
      <c r="AH31" s="750"/>
      <c r="AI31" s="750"/>
      <c r="AJ31" s="751"/>
      <c r="AK31" s="818">
        <v>414</v>
      </c>
      <c r="AL31" s="819"/>
      <c r="AM31" s="819"/>
      <c r="AN31" s="819"/>
      <c r="AO31" s="819"/>
      <c r="AP31" s="819" t="s">
        <v>533</v>
      </c>
      <c r="AQ31" s="819"/>
      <c r="AR31" s="819"/>
      <c r="AS31" s="819"/>
      <c r="AT31" s="819"/>
      <c r="AU31" s="819" t="s">
        <v>533</v>
      </c>
      <c r="AV31" s="819"/>
      <c r="AW31" s="819"/>
      <c r="AX31" s="819"/>
      <c r="AY31" s="819"/>
      <c r="AZ31" s="820" t="s">
        <v>533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17</v>
      </c>
      <c r="R32" s="747"/>
      <c r="S32" s="747"/>
      <c r="T32" s="747"/>
      <c r="U32" s="747"/>
      <c r="V32" s="747">
        <v>17</v>
      </c>
      <c r="W32" s="747"/>
      <c r="X32" s="747"/>
      <c r="Y32" s="747"/>
      <c r="Z32" s="747"/>
      <c r="AA32" s="747">
        <v>1</v>
      </c>
      <c r="AB32" s="747"/>
      <c r="AC32" s="747"/>
      <c r="AD32" s="747"/>
      <c r="AE32" s="748"/>
      <c r="AF32" s="749">
        <v>1</v>
      </c>
      <c r="AG32" s="750"/>
      <c r="AH32" s="750"/>
      <c r="AI32" s="750"/>
      <c r="AJ32" s="751"/>
      <c r="AK32" s="818">
        <v>1</v>
      </c>
      <c r="AL32" s="819"/>
      <c r="AM32" s="819"/>
      <c r="AN32" s="819"/>
      <c r="AO32" s="819"/>
      <c r="AP32" s="819" t="s">
        <v>533</v>
      </c>
      <c r="AQ32" s="819"/>
      <c r="AR32" s="819"/>
      <c r="AS32" s="819"/>
      <c r="AT32" s="819"/>
      <c r="AU32" s="819" t="s">
        <v>533</v>
      </c>
      <c r="AV32" s="819"/>
      <c r="AW32" s="819"/>
      <c r="AX32" s="819"/>
      <c r="AY32" s="819"/>
      <c r="AZ32" s="820" t="s">
        <v>533</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848</v>
      </c>
      <c r="R33" s="747"/>
      <c r="S33" s="747"/>
      <c r="T33" s="747"/>
      <c r="U33" s="747"/>
      <c r="V33" s="747">
        <v>825</v>
      </c>
      <c r="W33" s="747"/>
      <c r="X33" s="747"/>
      <c r="Y33" s="747"/>
      <c r="Z33" s="747"/>
      <c r="AA33" s="747">
        <v>23</v>
      </c>
      <c r="AB33" s="747"/>
      <c r="AC33" s="747"/>
      <c r="AD33" s="747"/>
      <c r="AE33" s="748"/>
      <c r="AF33" s="749">
        <v>23</v>
      </c>
      <c r="AG33" s="750"/>
      <c r="AH33" s="750"/>
      <c r="AI33" s="750"/>
      <c r="AJ33" s="751"/>
      <c r="AK33" s="818">
        <v>474</v>
      </c>
      <c r="AL33" s="819"/>
      <c r="AM33" s="819"/>
      <c r="AN33" s="819"/>
      <c r="AO33" s="819"/>
      <c r="AP33" s="819">
        <v>5312</v>
      </c>
      <c r="AQ33" s="819"/>
      <c r="AR33" s="819"/>
      <c r="AS33" s="819"/>
      <c r="AT33" s="819"/>
      <c r="AU33" s="819">
        <v>4404</v>
      </c>
      <c r="AV33" s="819"/>
      <c r="AW33" s="819"/>
      <c r="AX33" s="819"/>
      <c r="AY33" s="819"/>
      <c r="AZ33" s="820" t="s">
        <v>533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198</v>
      </c>
      <c r="AG63" s="830"/>
      <c r="AH63" s="830"/>
      <c r="AI63" s="830"/>
      <c r="AJ63" s="831"/>
      <c r="AK63" s="832"/>
      <c r="AL63" s="827"/>
      <c r="AM63" s="827"/>
      <c r="AN63" s="827"/>
      <c r="AO63" s="827"/>
      <c r="AP63" s="830">
        <v>5312</v>
      </c>
      <c r="AQ63" s="830"/>
      <c r="AR63" s="830"/>
      <c r="AS63" s="830"/>
      <c r="AT63" s="830"/>
      <c r="AU63" s="830">
        <v>4404</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1679</v>
      </c>
      <c r="R68" s="854"/>
      <c r="S68" s="854"/>
      <c r="T68" s="854"/>
      <c r="U68" s="854"/>
      <c r="V68" s="854">
        <v>1556</v>
      </c>
      <c r="W68" s="854"/>
      <c r="X68" s="854"/>
      <c r="Y68" s="854"/>
      <c r="Z68" s="854"/>
      <c r="AA68" s="854">
        <v>123</v>
      </c>
      <c r="AB68" s="854"/>
      <c r="AC68" s="854"/>
      <c r="AD68" s="854"/>
      <c r="AE68" s="854"/>
      <c r="AF68" s="854">
        <v>123</v>
      </c>
      <c r="AG68" s="854"/>
      <c r="AH68" s="854"/>
      <c r="AI68" s="854"/>
      <c r="AJ68" s="854"/>
      <c r="AK68" s="854">
        <v>103</v>
      </c>
      <c r="AL68" s="854"/>
      <c r="AM68" s="854"/>
      <c r="AN68" s="854"/>
      <c r="AO68" s="854"/>
      <c r="AP68" s="854" t="s">
        <v>533</v>
      </c>
      <c r="AQ68" s="854"/>
      <c r="AR68" s="854"/>
      <c r="AS68" s="854"/>
      <c r="AT68" s="854"/>
      <c r="AU68" s="854" t="s">
        <v>533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2283</v>
      </c>
      <c r="R69" s="819"/>
      <c r="S69" s="819"/>
      <c r="T69" s="819"/>
      <c r="U69" s="819"/>
      <c r="V69" s="819">
        <v>2240</v>
      </c>
      <c r="W69" s="819"/>
      <c r="X69" s="819"/>
      <c r="Y69" s="819"/>
      <c r="Z69" s="819"/>
      <c r="AA69" s="819">
        <v>43</v>
      </c>
      <c r="AB69" s="819"/>
      <c r="AC69" s="819"/>
      <c r="AD69" s="819"/>
      <c r="AE69" s="819"/>
      <c r="AF69" s="819">
        <v>43</v>
      </c>
      <c r="AG69" s="819"/>
      <c r="AH69" s="819"/>
      <c r="AI69" s="819"/>
      <c r="AJ69" s="819"/>
      <c r="AK69" s="819">
        <v>43</v>
      </c>
      <c r="AL69" s="819"/>
      <c r="AM69" s="819"/>
      <c r="AN69" s="819"/>
      <c r="AO69" s="819"/>
      <c r="AP69" s="819">
        <v>592</v>
      </c>
      <c r="AQ69" s="819"/>
      <c r="AR69" s="819"/>
      <c r="AS69" s="819"/>
      <c r="AT69" s="819"/>
      <c r="AU69" s="819">
        <v>150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6715</v>
      </c>
      <c r="R70" s="819"/>
      <c r="S70" s="819"/>
      <c r="T70" s="819"/>
      <c r="U70" s="819"/>
      <c r="V70" s="819">
        <v>5724</v>
      </c>
      <c r="W70" s="819"/>
      <c r="X70" s="819"/>
      <c r="Y70" s="819"/>
      <c r="Z70" s="819"/>
      <c r="AA70" s="819">
        <v>991</v>
      </c>
      <c r="AB70" s="819"/>
      <c r="AC70" s="819"/>
      <c r="AD70" s="819"/>
      <c r="AE70" s="819"/>
      <c r="AF70" s="819">
        <v>4957</v>
      </c>
      <c r="AG70" s="819"/>
      <c r="AH70" s="819"/>
      <c r="AI70" s="819"/>
      <c r="AJ70" s="819"/>
      <c r="AK70" s="819" t="s">
        <v>533</v>
      </c>
      <c r="AL70" s="819"/>
      <c r="AM70" s="819"/>
      <c r="AN70" s="819"/>
      <c r="AO70" s="819"/>
      <c r="AP70" s="819">
        <v>3470</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209</v>
      </c>
      <c r="R71" s="819"/>
      <c r="S71" s="819"/>
      <c r="T71" s="819"/>
      <c r="U71" s="819"/>
      <c r="V71" s="819">
        <v>206</v>
      </c>
      <c r="W71" s="819"/>
      <c r="X71" s="819"/>
      <c r="Y71" s="819"/>
      <c r="Z71" s="819"/>
      <c r="AA71" s="819">
        <v>3</v>
      </c>
      <c r="AB71" s="819"/>
      <c r="AC71" s="819"/>
      <c r="AD71" s="819"/>
      <c r="AE71" s="819"/>
      <c r="AF71" s="819">
        <v>3</v>
      </c>
      <c r="AG71" s="819"/>
      <c r="AH71" s="819"/>
      <c r="AI71" s="819"/>
      <c r="AJ71" s="819"/>
      <c r="AK71" s="819" t="s">
        <v>543</v>
      </c>
      <c r="AL71" s="819"/>
      <c r="AM71" s="819"/>
      <c r="AN71" s="819"/>
      <c r="AO71" s="819"/>
      <c r="AP71" s="819">
        <v>11</v>
      </c>
      <c r="AQ71" s="819"/>
      <c r="AR71" s="819"/>
      <c r="AS71" s="819"/>
      <c r="AT71" s="819"/>
      <c r="AU71" s="819">
        <v>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9457</v>
      </c>
      <c r="R72" s="819"/>
      <c r="S72" s="819"/>
      <c r="T72" s="819"/>
      <c r="U72" s="819"/>
      <c r="V72" s="819">
        <v>9338</v>
      </c>
      <c r="W72" s="819"/>
      <c r="X72" s="819"/>
      <c r="Y72" s="819"/>
      <c r="Z72" s="819"/>
      <c r="AA72" s="819">
        <v>119</v>
      </c>
      <c r="AB72" s="819"/>
      <c r="AC72" s="819"/>
      <c r="AD72" s="819"/>
      <c r="AE72" s="819"/>
      <c r="AF72" s="819">
        <v>119</v>
      </c>
      <c r="AG72" s="819"/>
      <c r="AH72" s="819"/>
      <c r="AI72" s="819"/>
      <c r="AJ72" s="819"/>
      <c r="AK72" s="819">
        <v>1880</v>
      </c>
      <c r="AL72" s="819"/>
      <c r="AM72" s="819"/>
      <c r="AN72" s="819"/>
      <c r="AO72" s="819"/>
      <c r="AP72" s="819" t="s">
        <v>543</v>
      </c>
      <c r="AQ72" s="819"/>
      <c r="AR72" s="819"/>
      <c r="AS72" s="819"/>
      <c r="AT72" s="819"/>
      <c r="AU72" s="819" t="s">
        <v>533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9205</v>
      </c>
      <c r="R73" s="819"/>
      <c r="S73" s="819"/>
      <c r="T73" s="819"/>
      <c r="U73" s="819"/>
      <c r="V73" s="819">
        <v>9167</v>
      </c>
      <c r="W73" s="819"/>
      <c r="X73" s="819"/>
      <c r="Y73" s="819"/>
      <c r="Z73" s="819"/>
      <c r="AA73" s="819">
        <v>38</v>
      </c>
      <c r="AB73" s="819"/>
      <c r="AC73" s="819"/>
      <c r="AD73" s="819"/>
      <c r="AE73" s="819"/>
      <c r="AF73" s="819">
        <v>38</v>
      </c>
      <c r="AG73" s="819"/>
      <c r="AH73" s="819"/>
      <c r="AI73" s="819"/>
      <c r="AJ73" s="819"/>
      <c r="AK73" s="819">
        <v>4033</v>
      </c>
      <c r="AL73" s="819"/>
      <c r="AM73" s="819"/>
      <c r="AN73" s="819"/>
      <c r="AO73" s="819"/>
      <c r="AP73" s="819" t="s">
        <v>533</v>
      </c>
      <c r="AQ73" s="819"/>
      <c r="AR73" s="819"/>
      <c r="AS73" s="819"/>
      <c r="AT73" s="819"/>
      <c r="AU73" s="819" t="s">
        <v>533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735240</v>
      </c>
      <c r="R74" s="819"/>
      <c r="S74" s="819"/>
      <c r="T74" s="819"/>
      <c r="U74" s="819"/>
      <c r="V74" s="819">
        <v>704492</v>
      </c>
      <c r="W74" s="819"/>
      <c r="X74" s="819"/>
      <c r="Y74" s="819"/>
      <c r="Z74" s="819"/>
      <c r="AA74" s="819">
        <v>30748</v>
      </c>
      <c r="AB74" s="819"/>
      <c r="AC74" s="819"/>
      <c r="AD74" s="819"/>
      <c r="AE74" s="819"/>
      <c r="AF74" s="819">
        <v>30748</v>
      </c>
      <c r="AG74" s="819"/>
      <c r="AH74" s="819"/>
      <c r="AI74" s="819"/>
      <c r="AJ74" s="819"/>
      <c r="AK74" s="819">
        <v>4022</v>
      </c>
      <c r="AL74" s="819"/>
      <c r="AM74" s="819"/>
      <c r="AN74" s="819"/>
      <c r="AO74" s="819"/>
      <c r="AP74" s="819" t="s">
        <v>533</v>
      </c>
      <c r="AQ74" s="819"/>
      <c r="AR74" s="819"/>
      <c r="AS74" s="819"/>
      <c r="AT74" s="819"/>
      <c r="AU74" s="819" t="s">
        <v>533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89</v>
      </c>
      <c r="R75" s="868"/>
      <c r="S75" s="868"/>
      <c r="T75" s="868"/>
      <c r="U75" s="818"/>
      <c r="V75" s="869">
        <v>81</v>
      </c>
      <c r="W75" s="868"/>
      <c r="X75" s="868"/>
      <c r="Y75" s="868"/>
      <c r="Z75" s="818"/>
      <c r="AA75" s="869">
        <v>8</v>
      </c>
      <c r="AB75" s="868"/>
      <c r="AC75" s="868"/>
      <c r="AD75" s="868"/>
      <c r="AE75" s="818"/>
      <c r="AF75" s="869">
        <v>8</v>
      </c>
      <c r="AG75" s="868"/>
      <c r="AH75" s="868"/>
      <c r="AI75" s="868"/>
      <c r="AJ75" s="818"/>
      <c r="AK75" s="869">
        <v>15</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35573</v>
      </c>
      <c r="AG88" s="830"/>
      <c r="AH88" s="830"/>
      <c r="AI88" s="830"/>
      <c r="AJ88" s="830"/>
      <c r="AK88" s="827"/>
      <c r="AL88" s="827"/>
      <c r="AM88" s="827"/>
      <c r="AN88" s="827"/>
      <c r="AO88" s="827"/>
      <c r="AP88" s="830">
        <v>4073</v>
      </c>
      <c r="AQ88" s="830"/>
      <c r="AR88" s="830"/>
      <c r="AS88" s="830"/>
      <c r="AT88" s="830"/>
      <c r="AU88" s="830">
        <v>154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288</v>
      </c>
      <c r="AG109" s="883"/>
      <c r="AH109" s="883"/>
      <c r="AI109" s="883"/>
      <c r="AJ109" s="884"/>
      <c r="AK109" s="882" t="s">
        <v>287</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288</v>
      </c>
      <c r="BW109" s="883"/>
      <c r="BX109" s="883"/>
      <c r="BY109" s="883"/>
      <c r="BZ109" s="884"/>
      <c r="CA109" s="882" t="s">
        <v>287</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288</v>
      </c>
      <c r="DM109" s="883"/>
      <c r="DN109" s="883"/>
      <c r="DO109" s="883"/>
      <c r="DP109" s="884"/>
      <c r="DQ109" s="882" t="s">
        <v>287</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848637</v>
      </c>
      <c r="AB110" s="890"/>
      <c r="AC110" s="890"/>
      <c r="AD110" s="890"/>
      <c r="AE110" s="891"/>
      <c r="AF110" s="892">
        <v>793348</v>
      </c>
      <c r="AG110" s="890"/>
      <c r="AH110" s="890"/>
      <c r="AI110" s="890"/>
      <c r="AJ110" s="891"/>
      <c r="AK110" s="892">
        <v>758850</v>
      </c>
      <c r="AL110" s="890"/>
      <c r="AM110" s="890"/>
      <c r="AN110" s="890"/>
      <c r="AO110" s="891"/>
      <c r="AP110" s="893">
        <v>11.3</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8188509</v>
      </c>
      <c r="BR110" s="927"/>
      <c r="BS110" s="927"/>
      <c r="BT110" s="927"/>
      <c r="BU110" s="927"/>
      <c r="BV110" s="927">
        <v>8258519</v>
      </c>
      <c r="BW110" s="927"/>
      <c r="BX110" s="927"/>
      <c r="BY110" s="927"/>
      <c r="BZ110" s="927"/>
      <c r="CA110" s="927">
        <v>8555513</v>
      </c>
      <c r="CB110" s="927"/>
      <c r="CC110" s="927"/>
      <c r="CD110" s="927"/>
      <c r="CE110" s="927"/>
      <c r="CF110" s="941">
        <v>127.8</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1143106</v>
      </c>
      <c r="DH110" s="927"/>
      <c r="DI110" s="927"/>
      <c r="DJ110" s="927"/>
      <c r="DK110" s="927"/>
      <c r="DL110" s="927">
        <v>1052554</v>
      </c>
      <c r="DM110" s="927"/>
      <c r="DN110" s="927"/>
      <c r="DO110" s="927"/>
      <c r="DP110" s="927"/>
      <c r="DQ110" s="927">
        <v>983862</v>
      </c>
      <c r="DR110" s="927"/>
      <c r="DS110" s="927"/>
      <c r="DT110" s="927"/>
      <c r="DU110" s="927"/>
      <c r="DV110" s="928">
        <v>14.7</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1195945</v>
      </c>
      <c r="BR111" s="920"/>
      <c r="BS111" s="920"/>
      <c r="BT111" s="920"/>
      <c r="BU111" s="920"/>
      <c r="BV111" s="920">
        <v>1091397</v>
      </c>
      <c r="BW111" s="920"/>
      <c r="BX111" s="920"/>
      <c r="BY111" s="920"/>
      <c r="BZ111" s="920"/>
      <c r="CA111" s="920">
        <v>1013496</v>
      </c>
      <c r="CB111" s="920"/>
      <c r="CC111" s="920"/>
      <c r="CD111" s="920"/>
      <c r="CE111" s="920"/>
      <c r="CF111" s="914">
        <v>15.1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4977992</v>
      </c>
      <c r="BR112" s="920"/>
      <c r="BS112" s="920"/>
      <c r="BT112" s="920"/>
      <c r="BU112" s="920"/>
      <c r="BV112" s="920">
        <v>4734631</v>
      </c>
      <c r="BW112" s="920"/>
      <c r="BX112" s="920"/>
      <c r="BY112" s="920"/>
      <c r="BZ112" s="920"/>
      <c r="CA112" s="920">
        <v>4403827</v>
      </c>
      <c r="CB112" s="920"/>
      <c r="CC112" s="920"/>
      <c r="CD112" s="920"/>
      <c r="CE112" s="920"/>
      <c r="CF112" s="914">
        <v>65.8</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367952</v>
      </c>
      <c r="AB113" s="934"/>
      <c r="AC113" s="934"/>
      <c r="AD113" s="934"/>
      <c r="AE113" s="935"/>
      <c r="AF113" s="936">
        <v>356682</v>
      </c>
      <c r="AG113" s="934"/>
      <c r="AH113" s="934"/>
      <c r="AI113" s="934"/>
      <c r="AJ113" s="935"/>
      <c r="AK113" s="936">
        <v>359299</v>
      </c>
      <c r="AL113" s="934"/>
      <c r="AM113" s="934"/>
      <c r="AN113" s="934"/>
      <c r="AO113" s="935"/>
      <c r="AP113" s="937">
        <v>5.4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215781</v>
      </c>
      <c r="BR113" s="920"/>
      <c r="BS113" s="920"/>
      <c r="BT113" s="920"/>
      <c r="BU113" s="920"/>
      <c r="BV113" s="920">
        <v>183275</v>
      </c>
      <c r="BW113" s="920"/>
      <c r="BX113" s="920"/>
      <c r="BY113" s="920"/>
      <c r="BZ113" s="920"/>
      <c r="CA113" s="920">
        <v>153185</v>
      </c>
      <c r="CB113" s="920"/>
      <c r="CC113" s="920"/>
      <c r="CD113" s="920"/>
      <c r="CE113" s="920"/>
      <c r="CF113" s="914">
        <v>2.2999999999999998</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16160</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52609</v>
      </c>
      <c r="AB114" s="959"/>
      <c r="AC114" s="959"/>
      <c r="AD114" s="959"/>
      <c r="AE114" s="960"/>
      <c r="AF114" s="961">
        <v>38908</v>
      </c>
      <c r="AG114" s="959"/>
      <c r="AH114" s="959"/>
      <c r="AI114" s="959"/>
      <c r="AJ114" s="960"/>
      <c r="AK114" s="961">
        <v>38234</v>
      </c>
      <c r="AL114" s="959"/>
      <c r="AM114" s="959"/>
      <c r="AN114" s="959"/>
      <c r="AO114" s="960"/>
      <c r="AP114" s="962">
        <v>0.6</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1315659</v>
      </c>
      <c r="BR114" s="920"/>
      <c r="BS114" s="920"/>
      <c r="BT114" s="920"/>
      <c r="BU114" s="920"/>
      <c r="BV114" s="920">
        <v>1578830</v>
      </c>
      <c r="BW114" s="920"/>
      <c r="BX114" s="920"/>
      <c r="BY114" s="920"/>
      <c r="BZ114" s="920"/>
      <c r="CA114" s="920">
        <v>1804383</v>
      </c>
      <c r="CB114" s="920"/>
      <c r="CC114" s="920"/>
      <c r="CD114" s="920"/>
      <c r="CE114" s="920"/>
      <c r="CF114" s="914">
        <v>27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168921</v>
      </c>
      <c r="AB115" s="934"/>
      <c r="AC115" s="934"/>
      <c r="AD115" s="934"/>
      <c r="AE115" s="935"/>
      <c r="AF115" s="936">
        <v>167703</v>
      </c>
      <c r="AG115" s="934"/>
      <c r="AH115" s="934"/>
      <c r="AI115" s="934"/>
      <c r="AJ115" s="935"/>
      <c r="AK115" s="936">
        <v>168611</v>
      </c>
      <c r="AL115" s="934"/>
      <c r="AM115" s="934"/>
      <c r="AN115" s="934"/>
      <c r="AO115" s="935"/>
      <c r="AP115" s="937">
        <v>2.5</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36679</v>
      </c>
      <c r="DH115" s="959"/>
      <c r="DI115" s="959"/>
      <c r="DJ115" s="959"/>
      <c r="DK115" s="960"/>
      <c r="DL115" s="961">
        <v>26064</v>
      </c>
      <c r="DM115" s="959"/>
      <c r="DN115" s="959"/>
      <c r="DO115" s="959"/>
      <c r="DP115" s="960"/>
      <c r="DQ115" s="961">
        <v>15968</v>
      </c>
      <c r="DR115" s="959"/>
      <c r="DS115" s="959"/>
      <c r="DT115" s="959"/>
      <c r="DU115" s="960"/>
      <c r="DV115" s="962">
        <v>0.2</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1438119</v>
      </c>
      <c r="AB117" s="966"/>
      <c r="AC117" s="966"/>
      <c r="AD117" s="966"/>
      <c r="AE117" s="967"/>
      <c r="AF117" s="965">
        <v>1356641</v>
      </c>
      <c r="AG117" s="966"/>
      <c r="AH117" s="966"/>
      <c r="AI117" s="966"/>
      <c r="AJ117" s="967"/>
      <c r="AK117" s="965">
        <v>1324994</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288</v>
      </c>
      <c r="AG118" s="883"/>
      <c r="AH118" s="883"/>
      <c r="AI118" s="883"/>
      <c r="AJ118" s="884"/>
      <c r="AK118" s="882" t="s">
        <v>287</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15893886</v>
      </c>
      <c r="BR118" s="986"/>
      <c r="BS118" s="986"/>
      <c r="BT118" s="986"/>
      <c r="BU118" s="986"/>
      <c r="BV118" s="986">
        <v>15846652</v>
      </c>
      <c r="BW118" s="986"/>
      <c r="BX118" s="986"/>
      <c r="BY118" s="986"/>
      <c r="BZ118" s="986"/>
      <c r="CA118" s="986">
        <v>15930404</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154578</v>
      </c>
      <c r="AB119" s="890"/>
      <c r="AC119" s="890"/>
      <c r="AD119" s="890"/>
      <c r="AE119" s="891"/>
      <c r="AF119" s="892">
        <v>157012</v>
      </c>
      <c r="AG119" s="890"/>
      <c r="AH119" s="890"/>
      <c r="AI119" s="890"/>
      <c r="AJ119" s="891"/>
      <c r="AK119" s="892">
        <v>158018</v>
      </c>
      <c r="AL119" s="890"/>
      <c r="AM119" s="890"/>
      <c r="AN119" s="890"/>
      <c r="AO119" s="891"/>
      <c r="AP119" s="893">
        <v>2.4</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1787598</v>
      </c>
      <c r="BR119" s="927"/>
      <c r="BS119" s="927"/>
      <c r="BT119" s="927"/>
      <c r="BU119" s="927"/>
      <c r="BV119" s="927">
        <v>1833999</v>
      </c>
      <c r="BW119" s="927"/>
      <c r="BX119" s="927"/>
      <c r="BY119" s="927"/>
      <c r="BZ119" s="927"/>
      <c r="CA119" s="927">
        <v>2057541</v>
      </c>
      <c r="CB119" s="927"/>
      <c r="CC119" s="927"/>
      <c r="CD119" s="927"/>
      <c r="CE119" s="927"/>
      <c r="CF119" s="941">
        <v>30.7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v>12779</v>
      </c>
      <c r="DM119" s="998"/>
      <c r="DN119" s="998"/>
      <c r="DO119" s="998"/>
      <c r="DP119" s="999"/>
      <c r="DQ119" s="1000">
        <v>13666</v>
      </c>
      <c r="DR119" s="998"/>
      <c r="DS119" s="998"/>
      <c r="DT119" s="998"/>
      <c r="DU119" s="999"/>
      <c r="DV119" s="1001">
        <v>0.2</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4247912</v>
      </c>
      <c r="BR120" s="920"/>
      <c r="BS120" s="920"/>
      <c r="BT120" s="920"/>
      <c r="BU120" s="920"/>
      <c r="BV120" s="920">
        <v>4021862</v>
      </c>
      <c r="BW120" s="920"/>
      <c r="BX120" s="920"/>
      <c r="BY120" s="920"/>
      <c r="BZ120" s="920"/>
      <c r="CA120" s="920">
        <v>3854071</v>
      </c>
      <c r="CB120" s="920"/>
      <c r="CC120" s="920"/>
      <c r="CD120" s="920"/>
      <c r="CE120" s="920"/>
      <c r="CF120" s="914">
        <v>57.6</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4977992</v>
      </c>
      <c r="DH120" s="927"/>
      <c r="DI120" s="927"/>
      <c r="DJ120" s="927"/>
      <c r="DK120" s="927"/>
      <c r="DL120" s="927">
        <v>4734631</v>
      </c>
      <c r="DM120" s="927"/>
      <c r="DN120" s="927"/>
      <c r="DO120" s="927"/>
      <c r="DP120" s="927"/>
      <c r="DQ120" s="927">
        <v>4403827</v>
      </c>
      <c r="DR120" s="927"/>
      <c r="DS120" s="927"/>
      <c r="DT120" s="927"/>
      <c r="DU120" s="927"/>
      <c r="DV120" s="928">
        <v>65.8</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10020828</v>
      </c>
      <c r="BR121" s="986"/>
      <c r="BS121" s="986"/>
      <c r="BT121" s="986"/>
      <c r="BU121" s="986"/>
      <c r="BV121" s="986">
        <v>10216024</v>
      </c>
      <c r="BW121" s="986"/>
      <c r="BX121" s="986"/>
      <c r="BY121" s="986"/>
      <c r="BZ121" s="986"/>
      <c r="CA121" s="986">
        <v>10106839</v>
      </c>
      <c r="CB121" s="986"/>
      <c r="CC121" s="986"/>
      <c r="CD121" s="986"/>
      <c r="CE121" s="986"/>
      <c r="CF121" s="1024">
        <v>151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16056338</v>
      </c>
      <c r="BR122" s="1035"/>
      <c r="BS122" s="1035"/>
      <c r="BT122" s="1035"/>
      <c r="BU122" s="1035"/>
      <c r="BV122" s="1035">
        <v>16071885</v>
      </c>
      <c r="BW122" s="1035"/>
      <c r="BX122" s="1035"/>
      <c r="BY122" s="1035"/>
      <c r="BZ122" s="1035"/>
      <c r="CA122" s="1035">
        <v>16018451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14343</v>
      </c>
      <c r="AB124" s="959"/>
      <c r="AC124" s="959"/>
      <c r="AD124" s="959"/>
      <c r="AE124" s="960"/>
      <c r="AF124" s="961">
        <v>10691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v>10593</v>
      </c>
      <c r="AL126" s="959"/>
      <c r="AM126" s="959"/>
      <c r="AN126" s="959"/>
      <c r="AO126" s="960"/>
      <c r="AP126" s="962">
        <v>0.2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13.87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261478</v>
      </c>
      <c r="AB128" s="1090"/>
      <c r="AC128" s="1090"/>
      <c r="AD128" s="1090"/>
      <c r="AE128" s="1091"/>
      <c r="AF128" s="1092">
        <v>274721</v>
      </c>
      <c r="AG128" s="1090"/>
      <c r="AH128" s="1090"/>
      <c r="AI128" s="1090"/>
      <c r="AJ128" s="1091"/>
      <c r="AK128" s="1092">
        <v>278803</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18.87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7472006</v>
      </c>
      <c r="AB129" s="959"/>
      <c r="AC129" s="959"/>
      <c r="AD129" s="959"/>
      <c r="AE129" s="960"/>
      <c r="AF129" s="961">
        <v>7630835</v>
      </c>
      <c r="AG129" s="959"/>
      <c r="AH129" s="959"/>
      <c r="AI129" s="959"/>
      <c r="AJ129" s="960"/>
      <c r="AK129" s="961">
        <v>7567771</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3.9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811222</v>
      </c>
      <c r="AB130" s="959"/>
      <c r="AC130" s="959"/>
      <c r="AD130" s="959"/>
      <c r="AE130" s="960"/>
      <c r="AF130" s="961">
        <v>830957</v>
      </c>
      <c r="AG130" s="959"/>
      <c r="AH130" s="959"/>
      <c r="AI130" s="959"/>
      <c r="AJ130" s="960"/>
      <c r="AK130" s="961">
        <v>874222</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6660784</v>
      </c>
      <c r="AB131" s="998"/>
      <c r="AC131" s="998"/>
      <c r="AD131" s="998"/>
      <c r="AE131" s="999"/>
      <c r="AF131" s="1000">
        <v>6799878</v>
      </c>
      <c r="AG131" s="998"/>
      <c r="AH131" s="998"/>
      <c r="AI131" s="998"/>
      <c r="AJ131" s="999"/>
      <c r="AK131" s="1000">
        <v>6693549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5.4861259579999997</v>
      </c>
      <c r="AB132" s="1104"/>
      <c r="AC132" s="1104"/>
      <c r="AD132" s="1104"/>
      <c r="AE132" s="1105"/>
      <c r="AF132" s="1106">
        <v>3.6906985680000002</v>
      </c>
      <c r="AG132" s="1104"/>
      <c r="AH132" s="1104"/>
      <c r="AI132" s="1104"/>
      <c r="AJ132" s="1105"/>
      <c r="AK132" s="1106">
        <v>2.5691751859999998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6.2</v>
      </c>
      <c r="AB133" s="1111"/>
      <c r="AC133" s="1111"/>
      <c r="AD133" s="1111"/>
      <c r="AE133" s="1112"/>
      <c r="AF133" s="1110">
        <v>5.2</v>
      </c>
      <c r="AG133" s="1111"/>
      <c r="AH133" s="1111"/>
      <c r="AI133" s="1111"/>
      <c r="AJ133" s="1112"/>
      <c r="AK133" s="1110">
        <v>3.9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1985461</v>
      </c>
      <c r="L9" s="264">
        <v>46642</v>
      </c>
      <c r="M9" s="265">
        <v>59313</v>
      </c>
      <c r="N9" s="266">
        <v>-21.4</v>
      </c>
    </row>
    <row r="10" spans="1:16" x14ac:dyDescent="0.15">
      <c r="A10" s="248"/>
      <c r="B10" s="244"/>
      <c r="C10" s="244"/>
      <c r="D10" s="244"/>
      <c r="E10" s="244"/>
      <c r="F10" s="244"/>
      <c r="G10" s="1119" t="s">
        <v>472</v>
      </c>
      <c r="H10" s="1120"/>
      <c r="I10" s="1120"/>
      <c r="J10" s="1121"/>
      <c r="K10" s="267">
        <v>227072</v>
      </c>
      <c r="L10" s="268">
        <v>5334</v>
      </c>
      <c r="M10" s="269">
        <v>5376</v>
      </c>
      <c r="N10" s="270">
        <v>-0.8</v>
      </c>
    </row>
    <row r="11" spans="1:16" ht="13.5" customHeight="1" x14ac:dyDescent="0.15">
      <c r="A11" s="248"/>
      <c r="B11" s="244"/>
      <c r="C11" s="244"/>
      <c r="D11" s="244"/>
      <c r="E11" s="244"/>
      <c r="F11" s="244"/>
      <c r="G11" s="1119" t="s">
        <v>473</v>
      </c>
      <c r="H11" s="1120"/>
      <c r="I11" s="1120"/>
      <c r="J11" s="1121"/>
      <c r="K11" s="267">
        <v>453033</v>
      </c>
      <c r="L11" s="268">
        <v>10643</v>
      </c>
      <c r="M11" s="269">
        <v>7786</v>
      </c>
      <c r="N11" s="270">
        <v>36.700000000000003</v>
      </c>
    </row>
    <row r="12" spans="1:16" ht="13.5" customHeight="1" x14ac:dyDescent="0.15">
      <c r="A12" s="248"/>
      <c r="B12" s="244"/>
      <c r="C12" s="244"/>
      <c r="D12" s="244"/>
      <c r="E12" s="244"/>
      <c r="F12" s="244"/>
      <c r="G12" s="1119" t="s">
        <v>474</v>
      </c>
      <c r="H12" s="1120"/>
      <c r="I12" s="1120"/>
      <c r="J12" s="1121"/>
      <c r="K12" s="267" t="s">
        <v>475</v>
      </c>
      <c r="L12" s="268" t="s">
        <v>475</v>
      </c>
      <c r="M12" s="269">
        <v>131</v>
      </c>
      <c r="N12" s="270" t="s">
        <v>475</v>
      </c>
    </row>
    <row r="13" spans="1:16" ht="13.5" customHeight="1" x14ac:dyDescent="0.15">
      <c r="A13" s="248"/>
      <c r="B13" s="244"/>
      <c r="C13" s="244"/>
      <c r="D13" s="244"/>
      <c r="E13" s="244"/>
      <c r="F13" s="244"/>
      <c r="G13" s="1119" t="s">
        <v>476</v>
      </c>
      <c r="H13" s="1120"/>
      <c r="I13" s="1120"/>
      <c r="J13" s="1121"/>
      <c r="K13" s="267" t="s">
        <v>475</v>
      </c>
      <c r="L13" s="268" t="s">
        <v>475</v>
      </c>
      <c r="M13" s="269">
        <v>5</v>
      </c>
      <c r="N13" s="270" t="s">
        <v>475</v>
      </c>
    </row>
    <row r="14" spans="1:16" ht="13.5" customHeight="1" x14ac:dyDescent="0.15">
      <c r="A14" s="248"/>
      <c r="B14" s="244"/>
      <c r="C14" s="244"/>
      <c r="D14" s="244"/>
      <c r="E14" s="244"/>
      <c r="F14" s="244"/>
      <c r="G14" s="1119" t="s">
        <v>477</v>
      </c>
      <c r="H14" s="1120"/>
      <c r="I14" s="1120"/>
      <c r="J14" s="1121"/>
      <c r="K14" s="267">
        <v>132479</v>
      </c>
      <c r="L14" s="268">
        <v>3112</v>
      </c>
      <c r="M14" s="269">
        <v>2777</v>
      </c>
      <c r="N14" s="270">
        <v>12.1</v>
      </c>
    </row>
    <row r="15" spans="1:16" ht="13.5" customHeight="1" x14ac:dyDescent="0.15">
      <c r="A15" s="248"/>
      <c r="B15" s="244"/>
      <c r="C15" s="244"/>
      <c r="D15" s="244"/>
      <c r="E15" s="244"/>
      <c r="F15" s="244"/>
      <c r="G15" s="1119" t="s">
        <v>478</v>
      </c>
      <c r="H15" s="1120"/>
      <c r="I15" s="1120"/>
      <c r="J15" s="1121"/>
      <c r="K15" s="267">
        <v>36544</v>
      </c>
      <c r="L15" s="268">
        <v>858</v>
      </c>
      <c r="M15" s="269">
        <v>1317</v>
      </c>
      <c r="N15" s="270">
        <v>-34.9</v>
      </c>
    </row>
    <row r="16" spans="1:16" x14ac:dyDescent="0.15">
      <c r="A16" s="248"/>
      <c r="B16" s="244"/>
      <c r="C16" s="244"/>
      <c r="D16" s="244"/>
      <c r="E16" s="244"/>
      <c r="F16" s="244"/>
      <c r="G16" s="1122" t="s">
        <v>479</v>
      </c>
      <c r="H16" s="1123"/>
      <c r="I16" s="1123"/>
      <c r="J16" s="1124"/>
      <c r="K16" s="268">
        <v>-153684</v>
      </c>
      <c r="L16" s="268">
        <v>-3610</v>
      </c>
      <c r="M16" s="269">
        <v>-6006</v>
      </c>
      <c r="N16" s="270">
        <v>-39.9</v>
      </c>
    </row>
    <row r="17" spans="1:16" x14ac:dyDescent="0.15">
      <c r="A17" s="248"/>
      <c r="B17" s="244"/>
      <c r="C17" s="244"/>
      <c r="D17" s="244"/>
      <c r="E17" s="244"/>
      <c r="F17" s="244"/>
      <c r="G17" s="1122" t="s">
        <v>171</v>
      </c>
      <c r="H17" s="1123"/>
      <c r="I17" s="1123"/>
      <c r="J17" s="1124"/>
      <c r="K17" s="268">
        <v>2680905</v>
      </c>
      <c r="L17" s="268">
        <v>62979</v>
      </c>
      <c r="M17" s="269">
        <v>70700</v>
      </c>
      <c r="N17" s="270">
        <v>-10.9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5.87</v>
      </c>
      <c r="L21" s="281">
        <v>6.73</v>
      </c>
      <c r="M21" s="282">
        <v>-0.86</v>
      </c>
      <c r="N21" s="249"/>
      <c r="O21" s="283"/>
      <c r="P21" s="279"/>
    </row>
    <row r="22" spans="1:16" s="284" customFormat="1" x14ac:dyDescent="0.15">
      <c r="A22" s="279"/>
      <c r="B22" s="249"/>
      <c r="C22" s="249"/>
      <c r="D22" s="249"/>
      <c r="E22" s="249"/>
      <c r="F22" s="249"/>
      <c r="G22" s="1114" t="s">
        <v>485</v>
      </c>
      <c r="H22" s="1115"/>
      <c r="I22" s="1115"/>
      <c r="J22" s="1116"/>
      <c r="K22" s="285">
        <v>101.1</v>
      </c>
      <c r="L22" s="286">
        <v>96.8</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758850</v>
      </c>
      <c r="L32" s="294">
        <v>17827</v>
      </c>
      <c r="M32" s="295">
        <v>33640</v>
      </c>
      <c r="N32" s="296">
        <v>-47</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v>3</v>
      </c>
      <c r="N34" s="296" t="s">
        <v>475</v>
      </c>
    </row>
    <row r="35" spans="1:16" ht="27" customHeight="1" x14ac:dyDescent="0.15">
      <c r="A35" s="248"/>
      <c r="B35" s="244"/>
      <c r="C35" s="244"/>
      <c r="D35" s="244"/>
      <c r="E35" s="244"/>
      <c r="F35" s="244"/>
      <c r="G35" s="1130" t="s">
        <v>491</v>
      </c>
      <c r="H35" s="1131"/>
      <c r="I35" s="1131"/>
      <c r="J35" s="1132"/>
      <c r="K35" s="294">
        <v>359299</v>
      </c>
      <c r="L35" s="294">
        <v>8441</v>
      </c>
      <c r="M35" s="295">
        <v>10374</v>
      </c>
      <c r="N35" s="296">
        <v>-18.600000000000001</v>
      </c>
    </row>
    <row r="36" spans="1:16" ht="27" customHeight="1" x14ac:dyDescent="0.15">
      <c r="A36" s="248"/>
      <c r="B36" s="244"/>
      <c r="C36" s="244"/>
      <c r="D36" s="244"/>
      <c r="E36" s="244"/>
      <c r="F36" s="244"/>
      <c r="G36" s="1130" t="s">
        <v>492</v>
      </c>
      <c r="H36" s="1131"/>
      <c r="I36" s="1131"/>
      <c r="J36" s="1132"/>
      <c r="K36" s="294">
        <v>38234</v>
      </c>
      <c r="L36" s="294">
        <v>898</v>
      </c>
      <c r="M36" s="295">
        <v>2665</v>
      </c>
      <c r="N36" s="296">
        <v>-66.3</v>
      </c>
    </row>
    <row r="37" spans="1:16" ht="13.5" customHeight="1" x14ac:dyDescent="0.15">
      <c r="A37" s="248"/>
      <c r="B37" s="244"/>
      <c r="C37" s="244"/>
      <c r="D37" s="244"/>
      <c r="E37" s="244"/>
      <c r="F37" s="244"/>
      <c r="G37" s="1130" t="s">
        <v>493</v>
      </c>
      <c r="H37" s="1131"/>
      <c r="I37" s="1131"/>
      <c r="J37" s="1132"/>
      <c r="K37" s="294">
        <v>168611</v>
      </c>
      <c r="L37" s="294">
        <v>3961</v>
      </c>
      <c r="M37" s="295">
        <v>1343</v>
      </c>
      <c r="N37" s="296">
        <v>194.9</v>
      </c>
    </row>
    <row r="38" spans="1:16" ht="27" customHeight="1" x14ac:dyDescent="0.15">
      <c r="A38" s="248"/>
      <c r="B38" s="244"/>
      <c r="C38" s="244"/>
      <c r="D38" s="244"/>
      <c r="E38" s="244"/>
      <c r="F38" s="244"/>
      <c r="G38" s="1133" t="s">
        <v>494</v>
      </c>
      <c r="H38" s="1134"/>
      <c r="I38" s="1134"/>
      <c r="J38" s="1135"/>
      <c r="K38" s="297" t="s">
        <v>475</v>
      </c>
      <c r="L38" s="297" t="s">
        <v>475</v>
      </c>
      <c r="M38" s="298">
        <v>2</v>
      </c>
      <c r="N38" s="299" t="s">
        <v>475</v>
      </c>
      <c r="O38" s="293"/>
    </row>
    <row r="39" spans="1:16" x14ac:dyDescent="0.15">
      <c r="A39" s="248"/>
      <c r="B39" s="244"/>
      <c r="C39" s="244"/>
      <c r="D39" s="244"/>
      <c r="E39" s="244"/>
      <c r="F39" s="244"/>
      <c r="G39" s="1133" t="s">
        <v>495</v>
      </c>
      <c r="H39" s="1134"/>
      <c r="I39" s="1134"/>
      <c r="J39" s="1135"/>
      <c r="K39" s="300">
        <v>-278803</v>
      </c>
      <c r="L39" s="300">
        <v>-6550</v>
      </c>
      <c r="M39" s="301">
        <v>-3110</v>
      </c>
      <c r="N39" s="302">
        <v>110.6</v>
      </c>
      <c r="O39" s="293"/>
    </row>
    <row r="40" spans="1:16" ht="27" customHeight="1" x14ac:dyDescent="0.15">
      <c r="A40" s="248"/>
      <c r="B40" s="244"/>
      <c r="C40" s="244"/>
      <c r="D40" s="244"/>
      <c r="E40" s="244"/>
      <c r="F40" s="244"/>
      <c r="G40" s="1130" t="s">
        <v>496</v>
      </c>
      <c r="H40" s="1131"/>
      <c r="I40" s="1131"/>
      <c r="J40" s="1132"/>
      <c r="K40" s="300">
        <v>-874222</v>
      </c>
      <c r="L40" s="300">
        <v>-20537</v>
      </c>
      <c r="M40" s="301">
        <v>-31707</v>
      </c>
      <c r="N40" s="302">
        <v>-35.200000000000003</v>
      </c>
      <c r="O40" s="293"/>
    </row>
    <row r="41" spans="1:16" x14ac:dyDescent="0.15">
      <c r="A41" s="248"/>
      <c r="B41" s="244"/>
      <c r="C41" s="244"/>
      <c r="D41" s="244"/>
      <c r="E41" s="244"/>
      <c r="F41" s="244"/>
      <c r="G41" s="1136" t="s">
        <v>282</v>
      </c>
      <c r="H41" s="1137"/>
      <c r="I41" s="1137"/>
      <c r="J41" s="1138"/>
      <c r="K41" s="294">
        <v>171969</v>
      </c>
      <c r="L41" s="300">
        <v>4040</v>
      </c>
      <c r="M41" s="301">
        <v>13210</v>
      </c>
      <c r="N41" s="302">
        <v>-69.400000000000006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491317</v>
      </c>
      <c r="J51" s="320">
        <v>12012</v>
      </c>
      <c r="K51" s="321">
        <v>-30.3</v>
      </c>
      <c r="L51" s="322">
        <v>49426</v>
      </c>
      <c r="M51" s="323">
        <v>4.5999999999999996</v>
      </c>
      <c r="N51" s="324">
        <v>-34.9</v>
      </c>
    </row>
    <row r="52" spans="1:14" x14ac:dyDescent="0.15">
      <c r="A52" s="248"/>
      <c r="B52" s="244"/>
      <c r="C52" s="244"/>
      <c r="D52" s="244"/>
      <c r="E52" s="244"/>
      <c r="F52" s="244"/>
      <c r="G52" s="325"/>
      <c r="H52" s="326" t="s">
        <v>507</v>
      </c>
      <c r="I52" s="327">
        <v>405769</v>
      </c>
      <c r="J52" s="328">
        <v>9921</v>
      </c>
      <c r="K52" s="329">
        <v>1.5</v>
      </c>
      <c r="L52" s="330">
        <v>26568</v>
      </c>
      <c r="M52" s="331">
        <v>-4.5999999999999996</v>
      </c>
      <c r="N52" s="332">
        <v>6.1</v>
      </c>
    </row>
    <row r="53" spans="1:14" x14ac:dyDescent="0.15">
      <c r="A53" s="248"/>
      <c r="B53" s="244"/>
      <c r="C53" s="244"/>
      <c r="D53" s="244"/>
      <c r="E53" s="244"/>
      <c r="F53" s="244"/>
      <c r="G53" s="310" t="s">
        <v>508</v>
      </c>
      <c r="H53" s="311"/>
      <c r="I53" s="319">
        <v>523509</v>
      </c>
      <c r="J53" s="320">
        <v>12747</v>
      </c>
      <c r="K53" s="321">
        <v>6.1</v>
      </c>
      <c r="L53" s="322">
        <v>42839</v>
      </c>
      <c r="M53" s="323">
        <v>-13.3</v>
      </c>
      <c r="N53" s="324">
        <v>19.399999999999999</v>
      </c>
    </row>
    <row r="54" spans="1:14" x14ac:dyDescent="0.15">
      <c r="A54" s="248"/>
      <c r="B54" s="244"/>
      <c r="C54" s="244"/>
      <c r="D54" s="244"/>
      <c r="E54" s="244"/>
      <c r="F54" s="244"/>
      <c r="G54" s="325"/>
      <c r="H54" s="326" t="s">
        <v>507</v>
      </c>
      <c r="I54" s="327">
        <v>492425</v>
      </c>
      <c r="J54" s="328">
        <v>11990</v>
      </c>
      <c r="K54" s="329">
        <v>20.9</v>
      </c>
      <c r="L54" s="330">
        <v>22027</v>
      </c>
      <c r="M54" s="331">
        <v>-17.100000000000001</v>
      </c>
      <c r="N54" s="332">
        <v>38</v>
      </c>
    </row>
    <row r="55" spans="1:14" x14ac:dyDescent="0.15">
      <c r="A55" s="248"/>
      <c r="B55" s="244"/>
      <c r="C55" s="244"/>
      <c r="D55" s="244"/>
      <c r="E55" s="244"/>
      <c r="F55" s="244"/>
      <c r="G55" s="310" t="s">
        <v>509</v>
      </c>
      <c r="H55" s="311"/>
      <c r="I55" s="319">
        <v>680058</v>
      </c>
      <c r="J55" s="320">
        <v>16162</v>
      </c>
      <c r="K55" s="321">
        <v>26.8</v>
      </c>
      <c r="L55" s="322">
        <v>46819</v>
      </c>
      <c r="M55" s="323">
        <v>9.3000000000000007</v>
      </c>
      <c r="N55" s="324">
        <v>17.5</v>
      </c>
    </row>
    <row r="56" spans="1:14" x14ac:dyDescent="0.15">
      <c r="A56" s="248"/>
      <c r="B56" s="244"/>
      <c r="C56" s="244"/>
      <c r="D56" s="244"/>
      <c r="E56" s="244"/>
      <c r="F56" s="244"/>
      <c r="G56" s="325"/>
      <c r="H56" s="326" t="s">
        <v>507</v>
      </c>
      <c r="I56" s="327">
        <v>490675</v>
      </c>
      <c r="J56" s="328">
        <v>11661</v>
      </c>
      <c r="K56" s="329">
        <v>-2.7</v>
      </c>
      <c r="L56" s="330">
        <v>24121</v>
      </c>
      <c r="M56" s="331">
        <v>9.5</v>
      </c>
      <c r="N56" s="332">
        <v>-12.2</v>
      </c>
    </row>
    <row r="57" spans="1:14" x14ac:dyDescent="0.15">
      <c r="A57" s="248"/>
      <c r="B57" s="244"/>
      <c r="C57" s="244"/>
      <c r="D57" s="244"/>
      <c r="E57" s="244"/>
      <c r="F57" s="244"/>
      <c r="G57" s="310" t="s">
        <v>510</v>
      </c>
      <c r="H57" s="311"/>
      <c r="I57" s="319">
        <v>783865</v>
      </c>
      <c r="J57" s="320">
        <v>18536</v>
      </c>
      <c r="K57" s="321">
        <v>14.7</v>
      </c>
      <c r="L57" s="322">
        <v>53270</v>
      </c>
      <c r="M57" s="323">
        <v>13.8</v>
      </c>
      <c r="N57" s="324">
        <v>0.9</v>
      </c>
    </row>
    <row r="58" spans="1:14" x14ac:dyDescent="0.15">
      <c r="A58" s="248"/>
      <c r="B58" s="244"/>
      <c r="C58" s="244"/>
      <c r="D58" s="244"/>
      <c r="E58" s="244"/>
      <c r="F58" s="244"/>
      <c r="G58" s="325"/>
      <c r="H58" s="326" t="s">
        <v>507</v>
      </c>
      <c r="I58" s="327">
        <v>771256</v>
      </c>
      <c r="J58" s="328">
        <v>18238</v>
      </c>
      <c r="K58" s="329">
        <v>56.4</v>
      </c>
      <c r="L58" s="330">
        <v>24316</v>
      </c>
      <c r="M58" s="331">
        <v>0.8</v>
      </c>
      <c r="N58" s="332">
        <v>55.6</v>
      </c>
    </row>
    <row r="59" spans="1:14" x14ac:dyDescent="0.15">
      <c r="A59" s="248"/>
      <c r="B59" s="244"/>
      <c r="C59" s="244"/>
      <c r="D59" s="244"/>
      <c r="E59" s="244"/>
      <c r="F59" s="244"/>
      <c r="G59" s="310" t="s">
        <v>511</v>
      </c>
      <c r="H59" s="311"/>
      <c r="I59" s="319">
        <v>978642</v>
      </c>
      <c r="J59" s="320">
        <v>22990</v>
      </c>
      <c r="K59" s="321">
        <v>24</v>
      </c>
      <c r="L59" s="322">
        <v>53292</v>
      </c>
      <c r="M59" s="323">
        <v>0</v>
      </c>
      <c r="N59" s="324">
        <v>24</v>
      </c>
    </row>
    <row r="60" spans="1:14" x14ac:dyDescent="0.15">
      <c r="A60" s="248"/>
      <c r="B60" s="244"/>
      <c r="C60" s="244"/>
      <c r="D60" s="244"/>
      <c r="E60" s="244"/>
      <c r="F60" s="244"/>
      <c r="G60" s="325"/>
      <c r="H60" s="326" t="s">
        <v>507</v>
      </c>
      <c r="I60" s="333">
        <v>771685</v>
      </c>
      <c r="J60" s="328">
        <v>18128</v>
      </c>
      <c r="K60" s="329">
        <v>-0.6</v>
      </c>
      <c r="L60" s="330">
        <v>28900</v>
      </c>
      <c r="M60" s="331">
        <v>18.899999999999999</v>
      </c>
      <c r="N60" s="332">
        <v>-19.5</v>
      </c>
    </row>
    <row r="61" spans="1:14" x14ac:dyDescent="0.15">
      <c r="A61" s="248"/>
      <c r="B61" s="244"/>
      <c r="C61" s="244"/>
      <c r="D61" s="244"/>
      <c r="E61" s="244"/>
      <c r="F61" s="244"/>
      <c r="G61" s="310" t="s">
        <v>512</v>
      </c>
      <c r="H61" s="334"/>
      <c r="I61" s="335">
        <v>691478</v>
      </c>
      <c r="J61" s="336">
        <v>16489</v>
      </c>
      <c r="K61" s="337">
        <v>8.3000000000000007</v>
      </c>
      <c r="L61" s="338">
        <v>49129</v>
      </c>
      <c r="M61" s="339">
        <v>2.9</v>
      </c>
      <c r="N61" s="324">
        <v>5.4</v>
      </c>
    </row>
    <row r="62" spans="1:14" x14ac:dyDescent="0.15">
      <c r="A62" s="248"/>
      <c r="B62" s="244"/>
      <c r="C62" s="244"/>
      <c r="D62" s="244"/>
      <c r="E62" s="244"/>
      <c r="F62" s="244"/>
      <c r="G62" s="325"/>
      <c r="H62" s="326" t="s">
        <v>507</v>
      </c>
      <c r="I62" s="327">
        <v>586362</v>
      </c>
      <c r="J62" s="328">
        <v>13988</v>
      </c>
      <c r="K62" s="329">
        <v>15.1</v>
      </c>
      <c r="L62" s="330">
        <v>25186</v>
      </c>
      <c r="M62" s="331">
        <v>1.5</v>
      </c>
      <c r="N62" s="332">
        <v>13.6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11.01</v>
      </c>
      <c r="G47" s="12">
        <v>12.02</v>
      </c>
      <c r="H47" s="12">
        <v>11.52</v>
      </c>
      <c r="I47" s="12">
        <v>13.41</v>
      </c>
      <c r="J47" s="13">
        <v>14.95</v>
      </c>
    </row>
    <row r="48" spans="2:10" ht="57.75" customHeight="1" x14ac:dyDescent="0.15">
      <c r="B48" s="14"/>
      <c r="C48" s="1141" t="s">
        <v>4</v>
      </c>
      <c r="D48" s="1141"/>
      <c r="E48" s="1142"/>
      <c r="F48" s="15">
        <v>4.1500000000000004</v>
      </c>
      <c r="G48" s="16">
        <v>2.52</v>
      </c>
      <c r="H48" s="16">
        <v>4.1399999999999997</v>
      </c>
      <c r="I48" s="16">
        <v>5.53</v>
      </c>
      <c r="J48" s="17">
        <v>6.32</v>
      </c>
    </row>
    <row r="49" spans="2:10" ht="57.75" customHeight="1" thickBot="1" x14ac:dyDescent="0.2">
      <c r="B49" s="18"/>
      <c r="C49" s="1143" t="s">
        <v>5</v>
      </c>
      <c r="D49" s="1143"/>
      <c r="E49" s="1144"/>
      <c r="F49" s="19" t="s">
        <v>519</v>
      </c>
      <c r="G49" s="20" t="s">
        <v>520</v>
      </c>
      <c r="H49" s="20" t="s">
        <v>521</v>
      </c>
      <c r="I49" s="20">
        <v>0.28999999999999998</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523</v>
      </c>
      <c r="D34" s="1151"/>
      <c r="E34" s="1152"/>
      <c r="F34" s="32">
        <v>4.1399999999999997</v>
      </c>
      <c r="G34" s="33">
        <v>2.52</v>
      </c>
      <c r="H34" s="33">
        <v>4.12</v>
      </c>
      <c r="I34" s="33">
        <v>5.51</v>
      </c>
      <c r="J34" s="34">
        <v>6.31</v>
      </c>
      <c r="K34" s="22"/>
      <c r="L34" s="22"/>
      <c r="M34" s="22"/>
      <c r="N34" s="22"/>
      <c r="O34" s="22"/>
      <c r="P34" s="22"/>
    </row>
    <row r="35" spans="1:16" ht="39" customHeight="1" x14ac:dyDescent="0.15">
      <c r="A35" s="22"/>
      <c r="B35" s="35"/>
      <c r="C35" s="1145" t="s">
        <v>524</v>
      </c>
      <c r="D35" s="1146"/>
      <c r="E35" s="1147"/>
      <c r="F35" s="36">
        <v>2.71</v>
      </c>
      <c r="G35" s="37">
        <v>4.05</v>
      </c>
      <c r="H35" s="37">
        <v>3.4</v>
      </c>
      <c r="I35" s="37">
        <v>3.61</v>
      </c>
      <c r="J35" s="38">
        <v>1.32</v>
      </c>
      <c r="K35" s="22"/>
      <c r="L35" s="22"/>
      <c r="M35" s="22"/>
      <c r="N35" s="22"/>
      <c r="O35" s="22"/>
      <c r="P35" s="22"/>
    </row>
    <row r="36" spans="1:16" ht="39" customHeight="1" x14ac:dyDescent="0.15">
      <c r="A36" s="22"/>
      <c r="B36" s="35"/>
      <c r="C36" s="1145" t="s">
        <v>525</v>
      </c>
      <c r="D36" s="1146"/>
      <c r="E36" s="1147"/>
      <c r="F36" s="36">
        <v>1.27</v>
      </c>
      <c r="G36" s="37">
        <v>1.06</v>
      </c>
      <c r="H36" s="37">
        <v>0.62</v>
      </c>
      <c r="I36" s="37">
        <v>1.19</v>
      </c>
      <c r="J36" s="38">
        <v>0.72</v>
      </c>
      <c r="K36" s="22"/>
      <c r="L36" s="22"/>
      <c r="M36" s="22"/>
      <c r="N36" s="22"/>
      <c r="O36" s="22"/>
      <c r="P36" s="22"/>
    </row>
    <row r="37" spans="1:16" ht="39" customHeight="1" x14ac:dyDescent="0.15">
      <c r="A37" s="22"/>
      <c r="B37" s="35"/>
      <c r="C37" s="1145" t="s">
        <v>526</v>
      </c>
      <c r="D37" s="1146"/>
      <c r="E37" s="1147"/>
      <c r="F37" s="36">
        <v>0.34</v>
      </c>
      <c r="G37" s="37">
        <v>0.24</v>
      </c>
      <c r="H37" s="37">
        <v>0.22</v>
      </c>
      <c r="I37" s="37">
        <v>0.19</v>
      </c>
      <c r="J37" s="38">
        <v>0.3</v>
      </c>
      <c r="K37" s="22"/>
      <c r="L37" s="22"/>
      <c r="M37" s="22"/>
      <c r="N37" s="22"/>
      <c r="O37" s="22"/>
      <c r="P37" s="22"/>
    </row>
    <row r="38" spans="1:16" ht="39" customHeight="1" x14ac:dyDescent="0.15">
      <c r="A38" s="22"/>
      <c r="B38" s="35"/>
      <c r="C38" s="1145" t="s">
        <v>527</v>
      </c>
      <c r="D38" s="1146"/>
      <c r="E38" s="1147"/>
      <c r="F38" s="36">
        <v>0.16</v>
      </c>
      <c r="G38" s="37">
        <v>0.13</v>
      </c>
      <c r="H38" s="37">
        <v>0.09</v>
      </c>
      <c r="I38" s="37">
        <v>0.15</v>
      </c>
      <c r="J38" s="38">
        <v>0.21</v>
      </c>
      <c r="K38" s="22"/>
      <c r="L38" s="22"/>
      <c r="M38" s="22"/>
      <c r="N38" s="22"/>
      <c r="O38" s="22"/>
      <c r="P38" s="22"/>
    </row>
    <row r="39" spans="1:16" ht="39" customHeight="1" x14ac:dyDescent="0.15">
      <c r="A39" s="22"/>
      <c r="B39" s="35"/>
      <c r="C39" s="1145" t="s">
        <v>528</v>
      </c>
      <c r="D39" s="1146"/>
      <c r="E39" s="1147"/>
      <c r="F39" s="36">
        <v>0.1</v>
      </c>
      <c r="G39" s="37">
        <v>0.05</v>
      </c>
      <c r="H39" s="37">
        <v>0.02</v>
      </c>
      <c r="I39" s="37">
        <v>0</v>
      </c>
      <c r="J39" s="38">
        <v>0.05</v>
      </c>
      <c r="K39" s="22"/>
      <c r="L39" s="22"/>
      <c r="M39" s="22"/>
      <c r="N39" s="22"/>
      <c r="O39" s="22"/>
      <c r="P39" s="22"/>
    </row>
    <row r="40" spans="1:16" ht="39" customHeight="1" x14ac:dyDescent="0.15">
      <c r="A40" s="22"/>
      <c r="B40" s="35"/>
      <c r="C40" s="1145" t="s">
        <v>529</v>
      </c>
      <c r="D40" s="1146"/>
      <c r="E40" s="1147"/>
      <c r="F40" s="36">
        <v>0.01</v>
      </c>
      <c r="G40" s="37">
        <v>0</v>
      </c>
      <c r="H40" s="37">
        <v>0.01</v>
      </c>
      <c r="I40" s="37">
        <v>0.01</v>
      </c>
      <c r="J40" s="38">
        <v>0.01</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532</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878</v>
      </c>
      <c r="L45" s="60">
        <v>883</v>
      </c>
      <c r="M45" s="60">
        <v>849</v>
      </c>
      <c r="N45" s="60">
        <v>793</v>
      </c>
      <c r="O45" s="61">
        <v>759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340</v>
      </c>
      <c r="L48" s="64">
        <v>363</v>
      </c>
      <c r="M48" s="64">
        <v>368</v>
      </c>
      <c r="N48" s="64">
        <v>357</v>
      </c>
      <c r="O48" s="65">
        <v>359</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149</v>
      </c>
      <c r="L49" s="64">
        <v>77</v>
      </c>
      <c r="M49" s="64">
        <v>53</v>
      </c>
      <c r="N49" s="64">
        <v>39</v>
      </c>
      <c r="O49" s="65">
        <v>38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131</v>
      </c>
      <c r="L50" s="64">
        <v>183</v>
      </c>
      <c r="M50" s="64">
        <v>169</v>
      </c>
      <c r="N50" s="64">
        <v>168</v>
      </c>
      <c r="O50" s="65">
        <v>169</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1061</v>
      </c>
      <c r="L52" s="64">
        <v>1061</v>
      </c>
      <c r="M52" s="64">
        <v>1073</v>
      </c>
      <c r="N52" s="64">
        <v>1106</v>
      </c>
      <c r="O52" s="65">
        <v>1154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437</v>
      </c>
      <c r="L53" s="69">
        <v>445</v>
      </c>
      <c r="M53" s="69">
        <v>366</v>
      </c>
      <c r="N53" s="69">
        <v>251</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8315</v>
      </c>
      <c r="J41" s="83">
        <v>8209</v>
      </c>
      <c r="K41" s="83">
        <v>8189</v>
      </c>
      <c r="L41" s="83">
        <v>8259</v>
      </c>
      <c r="M41" s="84">
        <v>8556</v>
      </c>
    </row>
    <row r="42" spans="2:13" ht="27.75" customHeight="1" x14ac:dyDescent="0.15">
      <c r="B42" s="1171"/>
      <c r="C42" s="1172"/>
      <c r="D42" s="85"/>
      <c r="E42" s="1177" t="s">
        <v>26</v>
      </c>
      <c r="F42" s="1177"/>
      <c r="G42" s="1177"/>
      <c r="H42" s="1178"/>
      <c r="I42" s="86">
        <v>1559</v>
      </c>
      <c r="J42" s="87">
        <v>1366</v>
      </c>
      <c r="K42" s="87">
        <v>1196</v>
      </c>
      <c r="L42" s="87">
        <v>1091</v>
      </c>
      <c r="M42" s="88">
        <v>1013</v>
      </c>
    </row>
    <row r="43" spans="2:13" ht="27.75" customHeight="1" x14ac:dyDescent="0.15">
      <c r="B43" s="1171"/>
      <c r="C43" s="1172"/>
      <c r="D43" s="85"/>
      <c r="E43" s="1177" t="s">
        <v>27</v>
      </c>
      <c r="F43" s="1177"/>
      <c r="G43" s="1177"/>
      <c r="H43" s="1178"/>
      <c r="I43" s="86">
        <v>5574</v>
      </c>
      <c r="J43" s="87">
        <v>5232</v>
      </c>
      <c r="K43" s="87">
        <v>4978</v>
      </c>
      <c r="L43" s="87">
        <v>4735</v>
      </c>
      <c r="M43" s="88">
        <v>4404</v>
      </c>
    </row>
    <row r="44" spans="2:13" ht="27.75" customHeight="1" x14ac:dyDescent="0.15">
      <c r="B44" s="1171"/>
      <c r="C44" s="1172"/>
      <c r="D44" s="85"/>
      <c r="E44" s="1177" t="s">
        <v>28</v>
      </c>
      <c r="F44" s="1177"/>
      <c r="G44" s="1177"/>
      <c r="H44" s="1178"/>
      <c r="I44" s="86">
        <v>297</v>
      </c>
      <c r="J44" s="87">
        <v>199</v>
      </c>
      <c r="K44" s="87">
        <v>216</v>
      </c>
      <c r="L44" s="87">
        <v>183</v>
      </c>
      <c r="M44" s="88">
        <v>153</v>
      </c>
    </row>
    <row r="45" spans="2:13" ht="27.75" customHeight="1" x14ac:dyDescent="0.15">
      <c r="B45" s="1171"/>
      <c r="C45" s="1172"/>
      <c r="D45" s="85"/>
      <c r="E45" s="1177" t="s">
        <v>29</v>
      </c>
      <c r="F45" s="1177"/>
      <c r="G45" s="1177"/>
      <c r="H45" s="1178"/>
      <c r="I45" s="86">
        <v>1225</v>
      </c>
      <c r="J45" s="87">
        <v>1391</v>
      </c>
      <c r="K45" s="87">
        <v>1316</v>
      </c>
      <c r="L45" s="87">
        <v>1579</v>
      </c>
      <c r="M45" s="88">
        <v>1804</v>
      </c>
    </row>
    <row r="46" spans="2:13" ht="27.75" customHeight="1" x14ac:dyDescent="0.15">
      <c r="B46" s="1171"/>
      <c r="C46" s="1172"/>
      <c r="D46" s="85"/>
      <c r="E46" s="1177" t="s">
        <v>30</v>
      </c>
      <c r="F46" s="1177"/>
      <c r="G46" s="1177"/>
      <c r="H46" s="1178"/>
      <c r="I46" s="86" t="s">
        <v>475</v>
      </c>
      <c r="J46" s="87" t="s">
        <v>475</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1240</v>
      </c>
      <c r="J49" s="87">
        <v>1445</v>
      </c>
      <c r="K49" s="87">
        <v>1788</v>
      </c>
      <c r="L49" s="87">
        <v>1834</v>
      </c>
      <c r="M49" s="88">
        <v>2058</v>
      </c>
    </row>
    <row r="50" spans="2:13" ht="27.75" customHeight="1" x14ac:dyDescent="0.15">
      <c r="B50" s="1171"/>
      <c r="C50" s="1172"/>
      <c r="D50" s="85"/>
      <c r="E50" s="1177" t="s">
        <v>35</v>
      </c>
      <c r="F50" s="1177"/>
      <c r="G50" s="1177"/>
      <c r="H50" s="1178"/>
      <c r="I50" s="86">
        <v>4202</v>
      </c>
      <c r="J50" s="87">
        <v>4310</v>
      </c>
      <c r="K50" s="87">
        <v>4248</v>
      </c>
      <c r="L50" s="87">
        <v>4022</v>
      </c>
      <c r="M50" s="88">
        <v>3854</v>
      </c>
    </row>
    <row r="51" spans="2:13" ht="27.75" customHeight="1" x14ac:dyDescent="0.15">
      <c r="B51" s="1173"/>
      <c r="C51" s="1174"/>
      <c r="D51" s="85"/>
      <c r="E51" s="1177" t="s">
        <v>36</v>
      </c>
      <c r="F51" s="1177"/>
      <c r="G51" s="1177"/>
      <c r="H51" s="1178"/>
      <c r="I51" s="86">
        <v>9589</v>
      </c>
      <c r="J51" s="87">
        <v>9755</v>
      </c>
      <c r="K51" s="87">
        <v>10021</v>
      </c>
      <c r="L51" s="87">
        <v>10216</v>
      </c>
      <c r="M51" s="88">
        <v>10107</v>
      </c>
    </row>
    <row r="52" spans="2:13" ht="27.75" customHeight="1" thickBot="1" x14ac:dyDescent="0.2">
      <c r="B52" s="1181" t="s">
        <v>37</v>
      </c>
      <c r="C52" s="1182"/>
      <c r="D52" s="90"/>
      <c r="E52" s="1183" t="s">
        <v>38</v>
      </c>
      <c r="F52" s="1183"/>
      <c r="G52" s="1183"/>
      <c r="H52" s="1184"/>
      <c r="I52" s="91">
        <v>1939</v>
      </c>
      <c r="J52" s="92">
        <v>886</v>
      </c>
      <c r="K52" s="92">
        <v>-162</v>
      </c>
      <c r="L52" s="92">
        <v>-225</v>
      </c>
      <c r="M52" s="93">
        <v>-88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12012</v>
      </c>
      <c r="E3" s="116"/>
      <c r="F3" s="117">
        <v>49426</v>
      </c>
      <c r="G3" s="118"/>
      <c r="H3" s="119"/>
    </row>
    <row r="4" spans="1:8" x14ac:dyDescent="0.15">
      <c r="A4" s="120"/>
      <c r="B4" s="121"/>
      <c r="C4" s="122"/>
      <c r="D4" s="123">
        <v>9921</v>
      </c>
      <c r="E4" s="124"/>
      <c r="F4" s="125">
        <v>26568</v>
      </c>
      <c r="G4" s="126"/>
      <c r="H4" s="127"/>
    </row>
    <row r="5" spans="1:8" x14ac:dyDescent="0.15">
      <c r="A5" s="108" t="s">
        <v>508</v>
      </c>
      <c r="B5" s="113"/>
      <c r="C5" s="114"/>
      <c r="D5" s="115">
        <v>12747</v>
      </c>
      <c r="E5" s="116"/>
      <c r="F5" s="117">
        <v>42839</v>
      </c>
      <c r="G5" s="118"/>
      <c r="H5" s="119"/>
    </row>
    <row r="6" spans="1:8" x14ac:dyDescent="0.15">
      <c r="A6" s="120"/>
      <c r="B6" s="121"/>
      <c r="C6" s="122"/>
      <c r="D6" s="123">
        <v>11990</v>
      </c>
      <c r="E6" s="124"/>
      <c r="F6" s="125">
        <v>22027</v>
      </c>
      <c r="G6" s="126"/>
      <c r="H6" s="127"/>
    </row>
    <row r="7" spans="1:8" x14ac:dyDescent="0.15">
      <c r="A7" s="108" t="s">
        <v>509</v>
      </c>
      <c r="B7" s="113"/>
      <c r="C7" s="114"/>
      <c r="D7" s="115">
        <v>16162</v>
      </c>
      <c r="E7" s="116"/>
      <c r="F7" s="117">
        <v>46819</v>
      </c>
      <c r="G7" s="118"/>
      <c r="H7" s="119"/>
    </row>
    <row r="8" spans="1:8" x14ac:dyDescent="0.15">
      <c r="A8" s="120"/>
      <c r="B8" s="121"/>
      <c r="C8" s="122"/>
      <c r="D8" s="123">
        <v>11661</v>
      </c>
      <c r="E8" s="124"/>
      <c r="F8" s="125">
        <v>24121</v>
      </c>
      <c r="G8" s="126"/>
      <c r="H8" s="127"/>
    </row>
    <row r="9" spans="1:8" x14ac:dyDescent="0.15">
      <c r="A9" s="108" t="s">
        <v>510</v>
      </c>
      <c r="B9" s="113"/>
      <c r="C9" s="114"/>
      <c r="D9" s="115">
        <v>18536</v>
      </c>
      <c r="E9" s="116"/>
      <c r="F9" s="117">
        <v>53270</v>
      </c>
      <c r="G9" s="118"/>
      <c r="H9" s="119"/>
    </row>
    <row r="10" spans="1:8" x14ac:dyDescent="0.15">
      <c r="A10" s="120"/>
      <c r="B10" s="121"/>
      <c r="C10" s="122"/>
      <c r="D10" s="123">
        <v>18238</v>
      </c>
      <c r="E10" s="124"/>
      <c r="F10" s="125">
        <v>24316</v>
      </c>
      <c r="G10" s="126"/>
      <c r="H10" s="127"/>
    </row>
    <row r="11" spans="1:8" x14ac:dyDescent="0.15">
      <c r="A11" s="108" t="s">
        <v>511</v>
      </c>
      <c r="B11" s="113"/>
      <c r="C11" s="114"/>
      <c r="D11" s="115">
        <v>22990</v>
      </c>
      <c r="E11" s="116"/>
      <c r="F11" s="117">
        <v>53292</v>
      </c>
      <c r="G11" s="118"/>
      <c r="H11" s="119"/>
    </row>
    <row r="12" spans="1:8" x14ac:dyDescent="0.15">
      <c r="A12" s="120"/>
      <c r="B12" s="121"/>
      <c r="C12" s="128"/>
      <c r="D12" s="123">
        <v>18128</v>
      </c>
      <c r="E12" s="124"/>
      <c r="F12" s="125">
        <v>28900</v>
      </c>
      <c r="G12" s="126"/>
      <c r="H12" s="127"/>
    </row>
    <row r="13" spans="1:8" x14ac:dyDescent="0.15">
      <c r="A13" s="108"/>
      <c r="B13" s="113"/>
      <c r="C13" s="129"/>
      <c r="D13" s="130">
        <v>16489</v>
      </c>
      <c r="E13" s="131"/>
      <c r="F13" s="132">
        <v>49129</v>
      </c>
      <c r="G13" s="133"/>
      <c r="H13" s="119"/>
    </row>
    <row r="14" spans="1:8" x14ac:dyDescent="0.15">
      <c r="A14" s="120"/>
      <c r="B14" s="121"/>
      <c r="C14" s="122"/>
      <c r="D14" s="123">
        <v>13988</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4.1500000000000004</v>
      </c>
      <c r="C19" s="134">
        <f>ROUND(VALUE(SUBSTITUTE(実質収支比率等に係る経年分析!G$48,"▲","-")),2)</f>
        <v>2.52</v>
      </c>
      <c r="D19" s="134">
        <f>ROUND(VALUE(SUBSTITUTE(実質収支比率等に係る経年分析!H$48,"▲","-")),2)</f>
        <v>4.1399999999999997</v>
      </c>
      <c r="E19" s="134">
        <f>ROUND(VALUE(SUBSTITUTE(実質収支比率等に係る経年分析!I$48,"▲","-")),2)</f>
        <v>5.53</v>
      </c>
      <c r="F19" s="134">
        <f>ROUND(VALUE(SUBSTITUTE(実質収支比率等に係る経年分析!J$48,"▲","-")),2)</f>
        <v>6.32</v>
      </c>
    </row>
    <row r="20" spans="1:11" x14ac:dyDescent="0.15">
      <c r="A20" s="134" t="s">
        <v>43</v>
      </c>
      <c r="B20" s="134">
        <f>ROUND(VALUE(SUBSTITUTE(実質収支比率等に係る経年分析!F$47,"▲","-")),2)</f>
        <v>11.01</v>
      </c>
      <c r="C20" s="134">
        <f>ROUND(VALUE(SUBSTITUTE(実質収支比率等に係る経年分析!G$47,"▲","-")),2)</f>
        <v>12.02</v>
      </c>
      <c r="D20" s="134">
        <f>ROUND(VALUE(SUBSTITUTE(実質収支比率等に係る経年分析!H$47,"▲","-")),2)</f>
        <v>11.52</v>
      </c>
      <c r="E20" s="134">
        <f>ROUND(VALUE(SUBSTITUTE(実質収支比率等に係る経年分析!I$47,"▲","-")),2)</f>
        <v>13.41</v>
      </c>
      <c r="F20" s="134">
        <f>ROUND(VALUE(SUBSTITUTE(実質収支比率等に係る経年分析!J$47,"▲","-")),2)</f>
        <v>14.95</v>
      </c>
    </row>
    <row r="21" spans="1:11" x14ac:dyDescent="0.15">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-1.32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旭ケ丘団地汚水処理事業特別会計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国民健康保険東郷診療所特別会計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1061</v>
      </c>
      <c r="E42" s="136"/>
      <c r="F42" s="136"/>
      <c r="G42" s="136">
        <f>'実質公債費比率（分子）の構造'!L$52</f>
        <v>1061</v>
      </c>
      <c r="H42" s="136"/>
      <c r="I42" s="136"/>
      <c r="J42" s="136">
        <f>'実質公債費比率（分子）の構造'!M$52</f>
        <v>1073</v>
      </c>
      <c r="K42" s="136"/>
      <c r="L42" s="136"/>
      <c r="M42" s="136">
        <f>'実質公債費比率（分子）の構造'!N$52</f>
        <v>1106</v>
      </c>
      <c r="N42" s="136"/>
      <c r="O42" s="136"/>
      <c r="P42" s="136">
        <f>'実質公債費比率（分子）の構造'!O$52</f>
        <v>1154</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131</v>
      </c>
      <c r="C44" s="136"/>
      <c r="D44" s="136"/>
      <c r="E44" s="136">
        <f>'実質公債費比率（分子）の構造'!L$50</f>
        <v>183</v>
      </c>
      <c r="F44" s="136"/>
      <c r="G44" s="136"/>
      <c r="H44" s="136">
        <f>'実質公債費比率（分子）の構造'!M$50</f>
        <v>169</v>
      </c>
      <c r="I44" s="136"/>
      <c r="J44" s="136"/>
      <c r="K44" s="136">
        <f>'実質公債費比率（分子）の構造'!N$50</f>
        <v>168</v>
      </c>
      <c r="L44" s="136"/>
      <c r="M44" s="136"/>
      <c r="N44" s="136">
        <f>'実質公債費比率（分子）の構造'!O$50</f>
        <v>169</v>
      </c>
      <c r="O44" s="136"/>
      <c r="P44" s="136"/>
    </row>
    <row r="45" spans="1:16" x14ac:dyDescent="0.15">
      <c r="A45" s="136" t="s">
        <v>54</v>
      </c>
      <c r="B45" s="136">
        <f>'実質公債費比率（分子）の構造'!K$49</f>
        <v>149</v>
      </c>
      <c r="C45" s="136"/>
      <c r="D45" s="136"/>
      <c r="E45" s="136">
        <f>'実質公債費比率（分子）の構造'!L$49</f>
        <v>77</v>
      </c>
      <c r="F45" s="136"/>
      <c r="G45" s="136"/>
      <c r="H45" s="136">
        <f>'実質公債費比率（分子）の構造'!M$49</f>
        <v>53</v>
      </c>
      <c r="I45" s="136"/>
      <c r="J45" s="136"/>
      <c r="K45" s="136">
        <f>'実質公債費比率（分子）の構造'!N$49</f>
        <v>39</v>
      </c>
      <c r="L45" s="136"/>
      <c r="M45" s="136"/>
      <c r="N45" s="136">
        <f>'実質公債費比率（分子）の構造'!O$49</f>
        <v>38</v>
      </c>
      <c r="O45" s="136"/>
      <c r="P45" s="136"/>
    </row>
    <row r="46" spans="1:16" x14ac:dyDescent="0.15">
      <c r="A46" s="136" t="s">
        <v>55</v>
      </c>
      <c r="B46" s="136">
        <f>'実質公債費比率（分子）の構造'!K$48</f>
        <v>340</v>
      </c>
      <c r="C46" s="136"/>
      <c r="D46" s="136"/>
      <c r="E46" s="136">
        <f>'実質公債費比率（分子）の構造'!L$48</f>
        <v>363</v>
      </c>
      <c r="F46" s="136"/>
      <c r="G46" s="136"/>
      <c r="H46" s="136">
        <f>'実質公債費比率（分子）の構造'!M$48</f>
        <v>368</v>
      </c>
      <c r="I46" s="136"/>
      <c r="J46" s="136"/>
      <c r="K46" s="136">
        <f>'実質公債費比率（分子）の構造'!N$48</f>
        <v>357</v>
      </c>
      <c r="L46" s="136"/>
      <c r="M46" s="136"/>
      <c r="N46" s="136">
        <f>'実質公債費比率（分子）の構造'!O$48</f>
        <v>359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878</v>
      </c>
      <c r="C49" s="136"/>
      <c r="D49" s="136"/>
      <c r="E49" s="136">
        <f>'実質公債費比率（分子）の構造'!L$45</f>
        <v>883</v>
      </c>
      <c r="F49" s="136"/>
      <c r="G49" s="136"/>
      <c r="H49" s="136">
        <f>'実質公債費比率（分子）の構造'!M$45</f>
        <v>849</v>
      </c>
      <c r="I49" s="136"/>
      <c r="J49" s="136"/>
      <c r="K49" s="136">
        <f>'実質公債費比率（分子）の構造'!N$45</f>
        <v>793</v>
      </c>
      <c r="L49" s="136"/>
      <c r="M49" s="136"/>
      <c r="N49" s="136">
        <f>'実質公債費比率（分子）の構造'!O$45</f>
        <v>759</v>
      </c>
      <c r="O49" s="136"/>
      <c r="P49" s="136"/>
    </row>
    <row r="50" spans="1:16" x14ac:dyDescent="0.15">
      <c r="A50" s="136" t="s">
        <v>58</v>
      </c>
      <c r="B50" s="136" t="e">
        <f>NA()</f>
        <v>#N/A</v>
      </c>
      <c r="C50" s="136">
        <f>IF(ISNUMBER('実質公債費比率（分子）の構造'!K$53),'実質公債費比率（分子）の構造'!K$53,NA())</f>
        <v>437</v>
      </c>
      <c r="D50" s="136" t="e">
        <f>NA()</f>
        <v>#N/A</v>
      </c>
      <c r="E50" s="136" t="e">
        <f>NA()</f>
        <v>#N/A</v>
      </c>
      <c r="F50" s="136">
        <f>IF(ISNUMBER('実質公債費比率（分子）の構造'!L$53),'実質公債費比率（分子）の構造'!L$53,NA())</f>
        <v>445</v>
      </c>
      <c r="G50" s="136" t="e">
        <f>NA()</f>
        <v>#N/A</v>
      </c>
      <c r="H50" s="136" t="e">
        <f>NA()</f>
        <v>#N/A</v>
      </c>
      <c r="I50" s="136">
        <f>IF(ISNUMBER('実質公債費比率（分子）の構造'!M$53),'実質公債費比率（分子）の構造'!M$53,NA())</f>
        <v>366</v>
      </c>
      <c r="J50" s="136" t="e">
        <f>NA()</f>
        <v>#N/A</v>
      </c>
      <c r="K50" s="136" t="e">
        <f>NA()</f>
        <v>#N/A</v>
      </c>
      <c r="L50" s="136">
        <f>IF(ISNUMBER('実質公債費比率（分子）の構造'!N$53),'実質公債費比率（分子）の構造'!N$53,NA())</f>
        <v>251</v>
      </c>
      <c r="M50" s="136" t="e">
        <f>NA()</f>
        <v>#N/A</v>
      </c>
      <c r="N50" s="136" t="e">
        <f>NA()</f>
        <v>#N/A</v>
      </c>
      <c r="O50" s="136">
        <f>IF(ISNUMBER('実質公債費比率（分子）の構造'!O$53),'実質公債費比率（分子）の構造'!O$53,NA())</f>
        <v>171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9589</v>
      </c>
      <c r="E56" s="135"/>
      <c r="F56" s="135"/>
      <c r="G56" s="135">
        <f>'将来負担比率（分子）の構造'!J$51</f>
        <v>9755</v>
      </c>
      <c r="H56" s="135"/>
      <c r="I56" s="135"/>
      <c r="J56" s="135">
        <f>'将来負担比率（分子）の構造'!K$51</f>
        <v>10021</v>
      </c>
      <c r="K56" s="135"/>
      <c r="L56" s="135"/>
      <c r="M56" s="135">
        <f>'将来負担比率（分子）の構造'!L$51</f>
        <v>10216</v>
      </c>
      <c r="N56" s="135"/>
      <c r="O56" s="135"/>
      <c r="P56" s="135">
        <f>'将来負担比率（分子）の構造'!M$51</f>
        <v>10107</v>
      </c>
    </row>
    <row r="57" spans="1:16" x14ac:dyDescent="0.15">
      <c r="A57" s="135" t="s">
        <v>35</v>
      </c>
      <c r="B57" s="135"/>
      <c r="C57" s="135"/>
      <c r="D57" s="135">
        <f>'将来負担比率（分子）の構造'!I$50</f>
        <v>4202</v>
      </c>
      <c r="E57" s="135"/>
      <c r="F57" s="135"/>
      <c r="G57" s="135">
        <f>'将来負担比率（分子）の構造'!J$50</f>
        <v>4310</v>
      </c>
      <c r="H57" s="135"/>
      <c r="I57" s="135"/>
      <c r="J57" s="135">
        <f>'将来負担比率（分子）の構造'!K$50</f>
        <v>4248</v>
      </c>
      <c r="K57" s="135"/>
      <c r="L57" s="135"/>
      <c r="M57" s="135">
        <f>'将来負担比率（分子）の構造'!L$50</f>
        <v>4022</v>
      </c>
      <c r="N57" s="135"/>
      <c r="O57" s="135"/>
      <c r="P57" s="135">
        <f>'将来負担比率（分子）の構造'!M$50</f>
        <v>3854</v>
      </c>
    </row>
    <row r="58" spans="1:16" x14ac:dyDescent="0.15">
      <c r="A58" s="135" t="s">
        <v>34</v>
      </c>
      <c r="B58" s="135"/>
      <c r="C58" s="135"/>
      <c r="D58" s="135">
        <f>'将来負担比率（分子）の構造'!I$49</f>
        <v>1240</v>
      </c>
      <c r="E58" s="135"/>
      <c r="F58" s="135"/>
      <c r="G58" s="135">
        <f>'将来負担比率（分子）の構造'!J$49</f>
        <v>1445</v>
      </c>
      <c r="H58" s="135"/>
      <c r="I58" s="135"/>
      <c r="J58" s="135">
        <f>'将来負担比率（分子）の構造'!K$49</f>
        <v>1788</v>
      </c>
      <c r="K58" s="135"/>
      <c r="L58" s="135"/>
      <c r="M58" s="135">
        <f>'将来負担比率（分子）の構造'!L$49</f>
        <v>1834</v>
      </c>
      <c r="N58" s="135"/>
      <c r="O58" s="135"/>
      <c r="P58" s="135">
        <f>'将来負担比率（分子）の構造'!M$49</f>
        <v>2058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1225</v>
      </c>
      <c r="C62" s="135"/>
      <c r="D62" s="135"/>
      <c r="E62" s="135">
        <f>'将来負担比率（分子）の構造'!J$45</f>
        <v>1391</v>
      </c>
      <c r="F62" s="135"/>
      <c r="G62" s="135"/>
      <c r="H62" s="135">
        <f>'将来負担比率（分子）の構造'!K$45</f>
        <v>1316</v>
      </c>
      <c r="I62" s="135"/>
      <c r="J62" s="135"/>
      <c r="K62" s="135">
        <f>'将来負担比率（分子）の構造'!L$45</f>
        <v>1579</v>
      </c>
      <c r="L62" s="135"/>
      <c r="M62" s="135"/>
      <c r="N62" s="135">
        <f>'将来負担比率（分子）の構造'!M$45</f>
        <v>1804</v>
      </c>
      <c r="O62" s="135"/>
      <c r="P62" s="135"/>
    </row>
    <row r="63" spans="1:16" x14ac:dyDescent="0.15">
      <c r="A63" s="135" t="s">
        <v>28</v>
      </c>
      <c r="B63" s="135">
        <f>'将来負担比率（分子）の構造'!I$44</f>
        <v>297</v>
      </c>
      <c r="C63" s="135"/>
      <c r="D63" s="135"/>
      <c r="E63" s="135">
        <f>'将来負担比率（分子）の構造'!J$44</f>
        <v>199</v>
      </c>
      <c r="F63" s="135"/>
      <c r="G63" s="135"/>
      <c r="H63" s="135">
        <f>'将来負担比率（分子）の構造'!K$44</f>
        <v>216</v>
      </c>
      <c r="I63" s="135"/>
      <c r="J63" s="135"/>
      <c r="K63" s="135">
        <f>'将来負担比率（分子）の構造'!L$44</f>
        <v>183</v>
      </c>
      <c r="L63" s="135"/>
      <c r="M63" s="135"/>
      <c r="N63" s="135">
        <f>'将来負担比率（分子）の構造'!M$44</f>
        <v>153</v>
      </c>
      <c r="O63" s="135"/>
      <c r="P63" s="135"/>
    </row>
    <row r="64" spans="1:16" x14ac:dyDescent="0.15">
      <c r="A64" s="135" t="s">
        <v>27</v>
      </c>
      <c r="B64" s="135">
        <f>'将来負担比率（分子）の構造'!I$43</f>
        <v>5574</v>
      </c>
      <c r="C64" s="135"/>
      <c r="D64" s="135"/>
      <c r="E64" s="135">
        <f>'将来負担比率（分子）の構造'!J$43</f>
        <v>5232</v>
      </c>
      <c r="F64" s="135"/>
      <c r="G64" s="135"/>
      <c r="H64" s="135">
        <f>'将来負担比率（分子）の構造'!K$43</f>
        <v>4978</v>
      </c>
      <c r="I64" s="135"/>
      <c r="J64" s="135"/>
      <c r="K64" s="135">
        <f>'将来負担比率（分子）の構造'!L$43</f>
        <v>4735</v>
      </c>
      <c r="L64" s="135"/>
      <c r="M64" s="135"/>
      <c r="N64" s="135">
        <f>'将来負担比率（分子）の構造'!M$43</f>
        <v>4404</v>
      </c>
      <c r="O64" s="135"/>
      <c r="P64" s="135"/>
    </row>
    <row r="65" spans="1:16" x14ac:dyDescent="0.15">
      <c r="A65" s="135" t="s">
        <v>26</v>
      </c>
      <c r="B65" s="135">
        <f>'将来負担比率（分子）の構造'!I$42</f>
        <v>1559</v>
      </c>
      <c r="C65" s="135"/>
      <c r="D65" s="135"/>
      <c r="E65" s="135">
        <f>'将来負担比率（分子）の構造'!J$42</f>
        <v>1366</v>
      </c>
      <c r="F65" s="135"/>
      <c r="G65" s="135"/>
      <c r="H65" s="135">
        <f>'将来負担比率（分子）の構造'!K$42</f>
        <v>1196</v>
      </c>
      <c r="I65" s="135"/>
      <c r="J65" s="135"/>
      <c r="K65" s="135">
        <f>'将来負担比率（分子）の構造'!L$42</f>
        <v>1091</v>
      </c>
      <c r="L65" s="135"/>
      <c r="M65" s="135"/>
      <c r="N65" s="135">
        <f>'将来負担比率（分子）の構造'!M$42</f>
        <v>1013</v>
      </c>
      <c r="O65" s="135"/>
      <c r="P65" s="135"/>
    </row>
    <row r="66" spans="1:16" x14ac:dyDescent="0.15">
      <c r="A66" s="135" t="s">
        <v>25</v>
      </c>
      <c r="B66" s="135">
        <f>'将来負担比率（分子）の構造'!I$41</f>
        <v>8315</v>
      </c>
      <c r="C66" s="135"/>
      <c r="D66" s="135"/>
      <c r="E66" s="135">
        <f>'将来負担比率（分子）の構造'!J$41</f>
        <v>8209</v>
      </c>
      <c r="F66" s="135"/>
      <c r="G66" s="135"/>
      <c r="H66" s="135">
        <f>'将来負担比率（分子）の構造'!K$41</f>
        <v>8189</v>
      </c>
      <c r="I66" s="135"/>
      <c r="J66" s="135"/>
      <c r="K66" s="135">
        <f>'将来負担比率（分子）の構造'!L$41</f>
        <v>8259</v>
      </c>
      <c r="L66" s="135"/>
      <c r="M66" s="135"/>
      <c r="N66" s="135">
        <f>'将来負担比率（分子）の構造'!M$41</f>
        <v>8556</v>
      </c>
      <c r="O66" s="135"/>
      <c r="P66" s="135"/>
    </row>
    <row r="67" spans="1:16" x14ac:dyDescent="0.15">
      <c r="A67" s="135" t="s">
        <v>62</v>
      </c>
      <c r="B67" s="135" t="e">
        <f>NA()</f>
        <v>#N/A</v>
      </c>
      <c r="C67" s="135">
        <f>IF(ISNUMBER('将来負担比率（分子）の構造'!I$52), IF('将来負担比率（分子）の構造'!I$52 &lt; 0, 0, '将来負担比率（分子）の構造'!I$52), NA())</f>
        <v>1939</v>
      </c>
      <c r="D67" s="135" t="e">
        <f>NA()</f>
        <v>#N/A</v>
      </c>
      <c r="E67" s="135" t="e">
        <f>NA()</f>
        <v>#N/A</v>
      </c>
      <c r="F67" s="135">
        <f>IF(ISNUMBER('将来負担比率（分子）の構造'!J$52), IF('将来負担比率（分子）の構造'!J$52 &lt; 0, 0, '将来負担比率（分子）の構造'!J$52), NA())</f>
        <v>886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2016-04-19T01:56:24Z</cp:lastPrinted>
  <dcterms:created xsi:type="dcterms:W3CDTF">2016-02-15T01:36:35Z</dcterms:created>
  <dcterms:modified xsi:type="dcterms:W3CDTF">2016-04-21T00:48:49Z</dcterms:modified>
  <cp:category/>
</cp:coreProperties>
</file>